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defaultThemeVersion="166925"/>
  <mc:AlternateContent xmlns:mc="http://schemas.openxmlformats.org/markup-compatibility/2006">
    <mc:Choice Requires="x15">
      <x15ac:absPath xmlns:x15ac="http://schemas.microsoft.com/office/spreadsheetml/2010/11/ac" url="C:\Users\soporte\Dropbox\Mi PC (DESKTOP-ATRKIS9)\Desktop\PDF. EXPEDIENTES VIRTUALES\"/>
    </mc:Choice>
  </mc:AlternateContent>
  <xr:revisionPtr revIDLastSave="0" documentId="13_ncr:1_{6DF229FF-C185-4C54-BA4D-0DC014253847}" xr6:coauthVersionLast="45" xr6:coauthVersionMax="45" xr10:uidLastSave="{00000000-0000-0000-0000-000000000000}"/>
  <bookViews>
    <workbookView xWindow="-120" yWindow="-120" windowWidth="20730" windowHeight="11160" firstSheet="1" activeTab="5" xr2:uid="{00000000-000D-0000-FFFF-FFFF00000000}"/>
  </bookViews>
  <sheets>
    <sheet name="INICIAL (2)" sheetId="5" state="hidden" r:id="rId1"/>
    <sheet name="CCSS" sheetId="30" r:id="rId2"/>
    <sheet name="INGLES" sheetId="31" r:id="rId3"/>
    <sheet name="DPCC" sheetId="32" r:id="rId4"/>
    <sheet name="ARTE" sheetId="34" r:id="rId5"/>
    <sheet name="COMUNICACIÓN" sheetId="33" r:id="rId6"/>
    <sheet name="INICIAL" sheetId="35" r:id="rId7"/>
    <sheet name="PRIMARIA" sheetId="36" r:id="rId8"/>
    <sheet name="EPT" sheetId="37" r:id="rId9"/>
    <sheet name="SIN AREA" sheetId="39" r:id="rId10"/>
  </sheets>
  <definedNames>
    <definedName name="_xlnm._FilterDatabase" localSheetId="4" hidden="1">ARTE!$A$11:$J$30</definedName>
    <definedName name="_xlnm._FilterDatabase" localSheetId="1" hidden="1">CCSS!$A$12:$J$27</definedName>
    <definedName name="_xlnm._FilterDatabase" localSheetId="5" hidden="1">COMUNICACIÓN!$A$10:$J$31</definedName>
    <definedName name="_xlnm._FilterDatabase" localSheetId="3" hidden="1">DPCC!$A$11:$J$24</definedName>
    <definedName name="_xlnm._FilterDatabase" localSheetId="8" hidden="1">EPT!$A$10:$J$14</definedName>
    <definedName name="_xlnm._FilterDatabase" localSheetId="2" hidden="1">INGLES!$A$10:$J$31</definedName>
    <definedName name="_xlnm._FilterDatabase" localSheetId="6" hidden="1">INICIAL!$A$11:$J$12</definedName>
    <definedName name="_xlnm._FilterDatabase" localSheetId="0" hidden="1">'INICIAL (2)'!$A$2:$I$89</definedName>
    <definedName name="_xlnm._FilterDatabase" localSheetId="7" hidden="1">PRIMARIA!$A$10:$J$14</definedName>
    <definedName name="_xlnm._FilterDatabase" localSheetId="9" hidden="1">'SIN AREA'!$A$10:$J$14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 i="32" l="1"/>
  <c r="J21" i="33" l="1"/>
  <c r="J31" i="33"/>
  <c r="J23" i="33"/>
  <c r="J26" i="33"/>
  <c r="J32" i="33"/>
  <c r="J28" i="33"/>
  <c r="J22" i="33"/>
  <c r="J27" i="33" l="1"/>
  <c r="J29" i="33"/>
  <c r="J24" i="33"/>
  <c r="J11" i="33"/>
  <c r="J20" i="33"/>
  <c r="J18" i="33"/>
  <c r="J30" i="33"/>
  <c r="J25" i="33"/>
  <c r="J12" i="33"/>
  <c r="J15" i="33"/>
  <c r="J16" i="33"/>
  <c r="J13" i="33"/>
  <c r="J19" i="33"/>
  <c r="J33" i="33"/>
  <c r="J17" i="33"/>
  <c r="J14" i="33"/>
  <c r="J13" i="31" l="1"/>
  <c r="J21" i="30"/>
  <c r="J19" i="30"/>
  <c r="J18" i="30"/>
  <c r="J17" i="30"/>
  <c r="J16" i="30"/>
  <c r="J15" i="30"/>
  <c r="J14" i="30"/>
  <c r="J13" i="30"/>
  <c r="J16" i="31"/>
  <c r="J14" i="31"/>
  <c r="J17" i="31"/>
  <c r="J15" i="31"/>
  <c r="J11" i="31"/>
  <c r="J20" i="31"/>
  <c r="J18" i="31"/>
  <c r="J12" i="31"/>
  <c r="J25" i="31"/>
</calcChain>
</file>

<file path=xl/sharedStrings.xml><?xml version="1.0" encoding="utf-8"?>
<sst xmlns="http://schemas.openxmlformats.org/spreadsheetml/2006/main" count="980" uniqueCount="420">
  <si>
    <t>N°</t>
  </si>
  <si>
    <t>N° EXPEDIENTE</t>
  </si>
  <si>
    <t>UGEL</t>
  </si>
  <si>
    <t>NIVEL</t>
  </si>
  <si>
    <t>CARGO</t>
  </si>
  <si>
    <t>DNI</t>
  </si>
  <si>
    <t>APELIDOS Y NOMBRES</t>
  </si>
  <si>
    <t>N° CELULAR</t>
  </si>
  <si>
    <t>01</t>
  </si>
  <si>
    <t>02</t>
  </si>
  <si>
    <t>03</t>
  </si>
  <si>
    <t>04</t>
  </si>
  <si>
    <t>05</t>
  </si>
  <si>
    <t>06</t>
  </si>
  <si>
    <t>07</t>
  </si>
  <si>
    <t>08</t>
  </si>
  <si>
    <t>09</t>
  </si>
  <si>
    <t>10</t>
  </si>
  <si>
    <t>11</t>
  </si>
  <si>
    <t>12</t>
  </si>
  <si>
    <t>13</t>
  </si>
  <si>
    <t>14</t>
  </si>
  <si>
    <t>15</t>
  </si>
  <si>
    <t>16</t>
  </si>
  <si>
    <t>17</t>
  </si>
  <si>
    <t>Moyobamba</t>
  </si>
  <si>
    <t>Inicial</t>
  </si>
  <si>
    <t>Docente</t>
  </si>
  <si>
    <t>Peña Sanchez Gisela del Carmen</t>
  </si>
  <si>
    <t>Pastor Diaz Rosa Elvira</t>
  </si>
  <si>
    <t>Romero Goicochea Elisa</t>
  </si>
  <si>
    <t>00820505</t>
  </si>
  <si>
    <t>Apagueño Concha Mirlith</t>
  </si>
  <si>
    <t>Grandez Acosta Alicia</t>
  </si>
  <si>
    <t>Ortega Perea Aliz Rossana</t>
  </si>
  <si>
    <t>Valles Ciriaco Triana</t>
  </si>
  <si>
    <t>05367308</t>
  </si>
  <si>
    <t>Tuesta Santillan Ortencia</t>
  </si>
  <si>
    <t>00839406</t>
  </si>
  <si>
    <t>Sanchez Espinoza Roque</t>
  </si>
  <si>
    <t>00838296</t>
  </si>
  <si>
    <t>Guevara Labajos Mariluz</t>
  </si>
  <si>
    <t>Ruiz Sánchez Ruth de los Milagros</t>
  </si>
  <si>
    <t>Escalante Bustamante Janeth</t>
  </si>
  <si>
    <t>Ramirez Montalvan Neizer</t>
  </si>
  <si>
    <t xml:space="preserve">Pastor Díaz Cleofe Elisa </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</si>
  <si>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</si>
  <si>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</si>
  <si>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</si>
  <si>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</si>
  <si>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</si>
  <si>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</si>
  <si>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</si>
  <si>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</si>
  <si>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</si>
  <si>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</si>
  <si>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</si>
  <si>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</si>
  <si>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</si>
  <si>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</si>
  <si>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</si>
  <si>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</si>
  <si>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</si>
  <si>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</si>
  <si>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</si>
  <si>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</si>
  <si>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</si>
  <si>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</si>
  <si>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</si>
  <si>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</si>
  <si>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</si>
  <si>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</si>
  <si>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</si>
  <si>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</si>
  <si>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</si>
  <si>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</si>
  <si>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</si>
  <si>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</si>
  <si>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</si>
  <si>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</si>
  <si>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</si>
  <si>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</si>
  <si>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</si>
  <si>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</si>
  <si>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</si>
  <si>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</si>
  <si>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</si>
  <si>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</si>
  <si>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</si>
  <si>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</si>
  <si>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</si>
  <si>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</si>
  <si>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</si>
  <si>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</si>
  <si>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</si>
  <si>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</si>
  <si>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</si>
  <si>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</si>
  <si>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</si>
  <si>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</si>
  <si>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</si>
  <si>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</si>
  <si>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</si>
  <si>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</si>
  <si>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</si>
  <si>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</si>
  <si>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</si>
  <si>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</si>
  <si>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</si>
  <si>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Chacon Daza Karo Jeninfer</t>
  </si>
  <si>
    <t>Torres de Fallón Rocio del Pilar</t>
  </si>
  <si>
    <t>Alfaro Torres liz Karin</t>
  </si>
  <si>
    <t>Huanca Pérez Silvia</t>
  </si>
  <si>
    <t>Castillo Reyes Luz Eliana</t>
  </si>
  <si>
    <t>Reyes Suarez Eufemia</t>
  </si>
  <si>
    <t>Torres Mego Maria Leydy</t>
  </si>
  <si>
    <t>Peralta Olivera Ercy</t>
  </si>
  <si>
    <t>Gonzáles Rodas Doris Aracely</t>
  </si>
  <si>
    <t>Reyes Suárez José Gilmer</t>
  </si>
  <si>
    <t>Castillo Reyes Aladino</t>
  </si>
  <si>
    <t>Cayao Cubas Luz Angelica</t>
  </si>
  <si>
    <t>Gonzales Muños Neyda Magdalena</t>
  </si>
  <si>
    <t>Vásquez Fernández Manuel Angel</t>
  </si>
  <si>
    <t>Garcia Jaramillo Nelly</t>
  </si>
  <si>
    <t>Vásquez Chávez Aurea Katherin</t>
  </si>
  <si>
    <t>00818580</t>
  </si>
  <si>
    <t>Linarez Camacho Norlith</t>
  </si>
  <si>
    <t>Flores Diaz Estanislao</t>
  </si>
  <si>
    <t>Mendoza Ruiz Luis Angel</t>
  </si>
  <si>
    <t>00824099</t>
  </si>
  <si>
    <t>Torres Góngora Walter</t>
  </si>
  <si>
    <t>00801734</t>
  </si>
  <si>
    <t>Lépez Ramírez Hilder</t>
  </si>
  <si>
    <t>Ortiz Malca Porfirio</t>
  </si>
  <si>
    <t xml:space="preserve">falta un nuero </t>
  </si>
  <si>
    <t xml:space="preserve">Secundaria </t>
  </si>
  <si>
    <t>Escalante Bustamante Hewer</t>
  </si>
  <si>
    <t>Chavarry Sánchez Tito Profirio</t>
  </si>
  <si>
    <t>01043426</t>
  </si>
  <si>
    <t>Grández Vargas  José Fransico</t>
  </si>
  <si>
    <t>Chávarry Sánchez Elizabeth</t>
  </si>
  <si>
    <t>Mejía Babilonia Carolin</t>
  </si>
  <si>
    <t>06309547</t>
  </si>
  <si>
    <t>Torres Carnero Patricia Liliana</t>
  </si>
  <si>
    <t>Ingler Vasquez Erwin Junior</t>
  </si>
  <si>
    <t>00821952</t>
  </si>
  <si>
    <t xml:space="preserve">Pichis Mendoza Gustavo </t>
  </si>
  <si>
    <t>Lucana Ocampo Edwin</t>
  </si>
  <si>
    <t>00835931</t>
  </si>
  <si>
    <t>Marrufo Alcántara Ciro</t>
  </si>
  <si>
    <t>Campos Juga Hilda Emperatriz</t>
  </si>
  <si>
    <t>Del Aguila Vela Elizabeh</t>
  </si>
  <si>
    <t xml:space="preserve">Tuesta Merino Anita Maria </t>
  </si>
  <si>
    <t>Romero Becerra Franklin</t>
  </si>
  <si>
    <t>Pérez Cullampe Andrea del Pilar</t>
  </si>
  <si>
    <t>Arevalo Tello Jady Maria</t>
  </si>
  <si>
    <t>Yrigoín Bustamante Maria Edita</t>
  </si>
  <si>
    <t>01039806</t>
  </si>
  <si>
    <t>Ríos Perea Carlos</t>
  </si>
  <si>
    <t>Rojas Muñoz Luz Elena</t>
  </si>
  <si>
    <t>Cruz Regalado Lita Luz</t>
  </si>
  <si>
    <t>Vera Marin Monica Mariela</t>
  </si>
  <si>
    <t>Primaria</t>
  </si>
  <si>
    <t>00822441</t>
  </si>
  <si>
    <t>Gonzales Villacorta Anderson</t>
  </si>
  <si>
    <t>Carreo Menor Pedro</t>
  </si>
  <si>
    <t xml:space="preserve">Rojas Vergaray Juan Carlos </t>
  </si>
  <si>
    <t>00811234</t>
  </si>
  <si>
    <t xml:space="preserve">Loayza Mera Juanito </t>
  </si>
  <si>
    <t>01056183</t>
  </si>
  <si>
    <t>Sejekam Wajajai Angel</t>
  </si>
  <si>
    <t>Vasquez Rojas Doraliza</t>
  </si>
  <si>
    <t>Solsol Cárdenas Elin</t>
  </si>
  <si>
    <t>Gonzales Simarra Jhovana</t>
  </si>
  <si>
    <t>40622289</t>
  </si>
  <si>
    <t>Cabada Torres Rebeca Judith</t>
  </si>
  <si>
    <t>Yzquierdo Correa Carlos</t>
  </si>
  <si>
    <t>01135940</t>
  </si>
  <si>
    <t>Torres Tuanama Raul</t>
  </si>
  <si>
    <t>Alvarez Arroyo Melchor</t>
  </si>
  <si>
    <t>Anaya Coronado Zoila Elizabth</t>
  </si>
  <si>
    <t>Machuca Cobian Neiser Wilfredo</t>
  </si>
  <si>
    <t>00809931</t>
  </si>
  <si>
    <t>Alejandria Barreda Ciro</t>
  </si>
  <si>
    <t>00822452</t>
  </si>
  <si>
    <t xml:space="preserve">Pérez Cumapa Clara Ysabel </t>
  </si>
  <si>
    <t>00811586</t>
  </si>
  <si>
    <t xml:space="preserve">Rojas Pérez Percy </t>
  </si>
  <si>
    <t>Gonzáles Damian Maria Jesus</t>
  </si>
  <si>
    <t>00818010</t>
  </si>
  <si>
    <t>Gongora Lopez Hugo</t>
  </si>
  <si>
    <t>01042381</t>
  </si>
  <si>
    <t xml:space="preserve">Zárate Lozada Atilano </t>
  </si>
  <si>
    <t>00824245</t>
  </si>
  <si>
    <t>Gonzales Chuque Claudia</t>
  </si>
  <si>
    <t>00821420</t>
  </si>
  <si>
    <t>Lopez Rivera Nilton</t>
  </si>
  <si>
    <t>00814799</t>
  </si>
  <si>
    <t>962883132</t>
  </si>
  <si>
    <t>959918508</t>
  </si>
  <si>
    <t>Lavi Cabrera Maritza</t>
  </si>
  <si>
    <t>81</t>
  </si>
  <si>
    <t>82</t>
  </si>
  <si>
    <t>83</t>
  </si>
  <si>
    <t>84</t>
  </si>
  <si>
    <t>85</t>
  </si>
  <si>
    <t>86</t>
  </si>
  <si>
    <t>87</t>
  </si>
  <si>
    <t>CETPRO</t>
  </si>
  <si>
    <t>27435636</t>
  </si>
  <si>
    <t>López Flores Carmen</t>
  </si>
  <si>
    <t>00830680</t>
  </si>
  <si>
    <t>Portocarrero Hernandez Homero</t>
  </si>
  <si>
    <t>EBA</t>
  </si>
  <si>
    <t>00836073</t>
  </si>
  <si>
    <t>Calderón Dávila Miguel Ángel</t>
  </si>
  <si>
    <t>16631972</t>
  </si>
  <si>
    <t>Montenegro Perales Mirtha Evelia</t>
  </si>
  <si>
    <t>CEBA</t>
  </si>
  <si>
    <t>00815191</t>
  </si>
  <si>
    <t>Balverde Romayna Nilsa</t>
  </si>
  <si>
    <t>FORMACIÓN PROFESIONAL</t>
  </si>
  <si>
    <t>EXPERIENCIA LABORAL</t>
  </si>
  <si>
    <t>BONIFICACIÓN NUMERAL 9.11</t>
  </si>
  <si>
    <t>PUNTAJE TOTAL</t>
  </si>
  <si>
    <t>PUNTAJE OBTENIDO</t>
  </si>
  <si>
    <t xml:space="preserve">D.S -017-2019 - MINEDU </t>
  </si>
  <si>
    <t>RESULTADOS PRELIMINARES DEL PROCESO DE CONTRATACIÓN DOCENTES 2020</t>
  </si>
  <si>
    <t>GRUPO DE INSCRIPCIÓN</t>
  </si>
  <si>
    <t>EBR Secundaria Comunicación</t>
  </si>
  <si>
    <t>FORMACIÓN ACADÉMICA</t>
  </si>
  <si>
    <t>APELLIDOS Y NOMBRES</t>
  </si>
  <si>
    <t>EBR Inicial</t>
  </si>
  <si>
    <t>EBR Primaria</t>
  </si>
  <si>
    <t>EBR Secundaria DPCC</t>
  </si>
  <si>
    <t>EBR Secundaria Arte</t>
  </si>
  <si>
    <t>TARRILLO SANTA CRUZ LEIDY DIANA</t>
  </si>
  <si>
    <t>DEL CASTILLO TUESTA DOROTEO</t>
  </si>
  <si>
    <t>MALCA GOMEZ ALEJANDRO MANUEL</t>
  </si>
  <si>
    <t>MUÑOZ BARRUETO MIRIAM HELENA</t>
  </si>
  <si>
    <t>ACOSTA VELASQUEZ MARIA ANGELA</t>
  </si>
  <si>
    <t>DAZA RODRIGUEZ JOSE LUIS</t>
  </si>
  <si>
    <t>GUTIERREZ POMASONJO YESENIA YASUMY</t>
  </si>
  <si>
    <t>RUIZ RODRIGUEZ FRANK JORDAN</t>
  </si>
  <si>
    <t>ROJAS MONCADA MANUEL BENJAMIN</t>
  </si>
  <si>
    <t>CIEZA BUSTAMANTE LISTER</t>
  </si>
  <si>
    <t>EBR Secundaria EPT</t>
  </si>
  <si>
    <t>SILVA VASQUEZ REINA RAQUEL</t>
  </si>
  <si>
    <t>BANDA YBAÑEZ JUANA ISABEL</t>
  </si>
  <si>
    <t>GONZALES BANCES PABLO ARNULFO</t>
  </si>
  <si>
    <t>VEGA GARCIA KAREN</t>
  </si>
  <si>
    <t>MALCA FLORES SHIRLEY FELICITA</t>
  </si>
  <si>
    <t>2585915/2585917</t>
  </si>
  <si>
    <t>TULLUME AYALA KATHERINE LISSETH</t>
  </si>
  <si>
    <t>TIRADO MONTENEGRO JUAN HOSBER</t>
  </si>
  <si>
    <t>VELAISOSA TUANAMA ANA</t>
  </si>
  <si>
    <t>SALDAÑA SANCHEZ JAIME</t>
  </si>
  <si>
    <t>RUIZ ROMAN JOHANI ROSELY</t>
  </si>
  <si>
    <t>BABILONIA PADILLA MARIBEL</t>
  </si>
  <si>
    <t>JARA IZQUIERDO YENDER</t>
  </si>
  <si>
    <t>ZARATE BUSTAMANTE HECTOR</t>
  </si>
  <si>
    <t>VASQUEZ VASQUEZ NANCY</t>
  </si>
  <si>
    <t>NARVAEZ ALVARADO CARLOS HUMBERTO</t>
  </si>
  <si>
    <t>2585792/2586001</t>
  </si>
  <si>
    <t>2585922/2586002</t>
  </si>
  <si>
    <t>DE LA CRUZ MARIÑOS CARMEN YAMELI</t>
  </si>
  <si>
    <t>PERALES GUEVARA DAMARIS LISBETH</t>
  </si>
  <si>
    <t>HURTADO GONZALES DOILA YANET</t>
  </si>
  <si>
    <t>GUEVARA RODRIGUEZ GENI ROSA</t>
  </si>
  <si>
    <t>ARELLANO TORRES ANA MILAGROS</t>
  </si>
  <si>
    <t>SAAVEDRA GAMARRA LEONARDO DANTE</t>
  </si>
  <si>
    <t>CHINCHAYHUARA TORRES LUZ MARTINA</t>
  </si>
  <si>
    <t>HERNANDEZ SUAREZ LUZDINA</t>
  </si>
  <si>
    <t>ROMERO PRINCIPE MANUEL</t>
  </si>
  <si>
    <t>VELA SANDOVAL GUIDO</t>
  </si>
  <si>
    <t>VIDARTE MONTEZA JHONY</t>
  </si>
  <si>
    <t>PEREZ FERNANDEZ HUBER</t>
  </si>
  <si>
    <t>SALAZAR SANCHEZ JIMMY MARTIN</t>
  </si>
  <si>
    <t>RAMIREZ DE LARICO KARINA MARRUFO</t>
  </si>
  <si>
    <t>LAVADO PISCO LUIS EDUARDO</t>
  </si>
  <si>
    <t>BARRANTES VENTURA WALTER ENRIQUE</t>
  </si>
  <si>
    <t xml:space="preserve">SABOYA PILCO JHLEIMI KATHERINE </t>
  </si>
  <si>
    <t>FLORES GONZALES ROSA ISABEL</t>
  </si>
  <si>
    <t>SAJAMI ROMERO ANITA YESSENIA</t>
  </si>
  <si>
    <t>2586026/2586033</t>
  </si>
  <si>
    <t>SAAVEDRA CORAL ELIANA</t>
  </si>
  <si>
    <t>RODRIGUEZ ALEJANDRIA MERLY AIDEE</t>
  </si>
  <si>
    <t>GALLARDO PINEDO JUAN CARLOS</t>
  </si>
  <si>
    <t>PANDURO PAIMA WILDER</t>
  </si>
  <si>
    <t>CHUMPITAZ TAVARA ERIKA PATY</t>
  </si>
  <si>
    <t>CABREJOS CHAVEZ JULIA YESENIA</t>
  </si>
  <si>
    <t>CAMIZAN GUERRERO CARMEN LISETH</t>
  </si>
  <si>
    <t>PUTPAÑA MARIN GEILER</t>
  </si>
  <si>
    <t>ALDANA CERNA JOSE MANUEL</t>
  </si>
  <si>
    <t>DE LA CRUZ SUAREZ DIANA LISBETH</t>
  </si>
  <si>
    <t>2586017/2586048</t>
  </si>
  <si>
    <t>2586045/2586050</t>
  </si>
  <si>
    <t>FERROÑAN JIMENEZ MIRIAN GIOVANA</t>
  </si>
  <si>
    <t>FACHIN ARMAS KATTY</t>
  </si>
  <si>
    <t>AVILA SOTO ROSA ANGELA</t>
  </si>
  <si>
    <t>BARBARAN CHUNGA JAROLD JHONATAN</t>
  </si>
  <si>
    <t>QUISPE DIAZ SOBEIDA</t>
  </si>
  <si>
    <t>SALINAS RODAS JOSE ANTONIO</t>
  </si>
  <si>
    <t>RIVERA VILLACREZ LUCITA</t>
  </si>
  <si>
    <t>2586053/2586062</t>
  </si>
  <si>
    <t>ORRILLO VASQUEZ SEGUNDO CARLOS</t>
  </si>
  <si>
    <t>GARCIA LEON ANGELICA</t>
  </si>
  <si>
    <t>2586064/2586066</t>
  </si>
  <si>
    <t>MARIN CHAVEZ VICTOR WILSON</t>
  </si>
  <si>
    <t>CARRERO CLAVO MILY DANEE</t>
  </si>
  <si>
    <t>DIAZ ROMERO ADIE ROBERTHA</t>
  </si>
  <si>
    <t>CHAVEZ FERNANDEZ HECTOR HUGO</t>
  </si>
  <si>
    <t>2586069/2586071</t>
  </si>
  <si>
    <t>MUSAYON ARIAS JOSE AUGUSTO</t>
  </si>
  <si>
    <t>GRANDEZ VARGAS JOSE FRANCISCO</t>
  </si>
  <si>
    <t>SIESQUEN VELA PABLO SERGIO</t>
  </si>
  <si>
    <t>LABAN BARDALEZ GIOVANA RUTH</t>
  </si>
  <si>
    <t>OJEDA JARAMILLO ROLANDO</t>
  </si>
  <si>
    <t>RODRIGUEZ SANCHEZ GINA LUZ</t>
  </si>
  <si>
    <t>BECERRA FLORES SERGIO</t>
  </si>
  <si>
    <t>VALENCIA VELASQUEZ FRIDA LIZ</t>
  </si>
  <si>
    <t>ARAUJO CHAVEZ GLADIS ROSAURA</t>
  </si>
  <si>
    <t>SALDAÑA SANCHEZ JAIME ENOC</t>
  </si>
  <si>
    <t>SOSA CERVANTES CECILIA DEL PILAR</t>
  </si>
  <si>
    <t>2586057/2586095</t>
  </si>
  <si>
    <t>MARIN SABOYA JOSE</t>
  </si>
  <si>
    <t>SAAVEDRA VASQUEZ NAPO YUVIX</t>
  </si>
  <si>
    <t>VIGO VILLAVICENCIO VICTOR HUGO</t>
  </si>
  <si>
    <t>AGUSTIN RAMIREZ SILVIA YADHIRA</t>
  </si>
  <si>
    <t>SOTO GUTIERREZ MARLENY IRIS</t>
  </si>
  <si>
    <t>2586101/2586103</t>
  </si>
  <si>
    <t>2586035/2586104</t>
  </si>
  <si>
    <t>ROMERO GONZALES IRMA</t>
  </si>
  <si>
    <t>GONZALES VALIENTE GLORIA MARIA</t>
  </si>
  <si>
    <t>LLANOS GALARZA WENDY MISHELL</t>
  </si>
  <si>
    <t>QUISPE SANCHEZ KANDY KATHERINE</t>
  </si>
  <si>
    <t>RAMIREZ GUERRERO SEGUNDO MANUEL</t>
  </si>
  <si>
    <t>GUERRERO CABRERA AUGUSTO BRESIMI</t>
  </si>
  <si>
    <t>LOZANO VASQUEZ FRANCIS OCTAVIO</t>
  </si>
  <si>
    <t>DAVILA MALDONADO REYNA ISABEL</t>
  </si>
  <si>
    <t>MENDOZA RUIZ LUIS ANGEL</t>
  </si>
  <si>
    <t>HIDALGO GARCIA DIEGO ALEXIS</t>
  </si>
  <si>
    <t>RAMIREZ FLORES LUIS MIGUEL</t>
  </si>
  <si>
    <t>CORREA GARAY CARLOS</t>
  </si>
  <si>
    <t>LOPEZ ROMERO BESALEL</t>
  </si>
  <si>
    <t>SANDOVAL SALIROSAS MARIBEL</t>
  </si>
  <si>
    <t>LOZANO CARRASCO EVER</t>
  </si>
  <si>
    <t>EBR Primaria  -  Educación Física</t>
  </si>
  <si>
    <t>LOVERA RAVELLO CARLOS ENRIQUE</t>
  </si>
  <si>
    <t>MACALAPU GOMEZ JESUS DEL CARMEN</t>
  </si>
  <si>
    <t>FALLA LLONTOP JOSE LUIS ANTONIO</t>
  </si>
  <si>
    <t>2586075/2586147</t>
  </si>
  <si>
    <t>IGLESIAS ZAPATA NELLY DEL PILAR</t>
  </si>
  <si>
    <t>HUAPAYA CUMPITAZ CARLOS JESUS</t>
  </si>
  <si>
    <t>2586117/2586152</t>
  </si>
  <si>
    <t>CRUZADO TELLO MARIANELA</t>
  </si>
  <si>
    <t>PINTADO CORDOVA LUIS</t>
  </si>
  <si>
    <t>SECLEN SERREPE VICTOR LUIS</t>
  </si>
  <si>
    <t xml:space="preserve">VASQUEZ PEREZ AMARILES </t>
  </si>
  <si>
    <t>VILLA CHUMBE NITCY</t>
  </si>
  <si>
    <t>LEYVA CHUQUIMBALQUI IMER</t>
  </si>
  <si>
    <t>IRIGOIN VASQUEZ ELIZABETH</t>
  </si>
  <si>
    <t>2586042/2586164</t>
  </si>
  <si>
    <t>ALIAGA GONZALES LILY INGDHIA</t>
  </si>
  <si>
    <t>MUÑANTE CASTILLO JULIO FERNANDO</t>
  </si>
  <si>
    <t>REATEGUI MURAYARI MARIO RENE</t>
  </si>
  <si>
    <t>RODRIGUEZ ACOSTA WILDER ALEXANDER</t>
  </si>
  <si>
    <t>SAUCEDO GOICOCHEA ANDRES ORLANDO</t>
  </si>
  <si>
    <t>TICLLA CALDERON MARIA ISABEL</t>
  </si>
  <si>
    <t>GUEVARA MENA VICTOR HUMBERTO</t>
  </si>
  <si>
    <t>PALLARCO GONZALES THALIA ROSSI</t>
  </si>
  <si>
    <t>RAMIREZ VALLES LUIS ANLLELO</t>
  </si>
  <si>
    <t>ARRIVASPLATA DELGADO NELIO</t>
  </si>
  <si>
    <t>CAMPOS PENACHI LEYDI VANESSA</t>
  </si>
  <si>
    <t>SAAVEDRA CASTILLO KATERIN VIVIANA</t>
  </si>
  <si>
    <t>SANCHEZ CARUAJULCA EBERTH AMERICO</t>
  </si>
  <si>
    <t>RAMOS DE LA CRUZ ANGELICA MARLENI</t>
  </si>
  <si>
    <t>LLANCARE HUAMAN  JULIA MARIBEL</t>
  </si>
  <si>
    <t>MARON SALAZAR CINTHYA YAMILLY</t>
  </si>
  <si>
    <t>MENDOZA YOVERA JENIFFER MEDALITH</t>
  </si>
  <si>
    <t>MENDOZA SOTO EDDY NERY</t>
  </si>
  <si>
    <t>PERALTA GUAYAC MERLYN LISETTE</t>
  </si>
  <si>
    <t>SANCHEZ RAMOS HUMBERTA</t>
  </si>
  <si>
    <t xml:space="preserve">De acuerdo al numeral 7.9.22 de la renuncia del postulante adjudicado o de un profesor contratado lo ecluye del cuadro de méritos de la fase correspondiente, por lo que no puede participar en ninguna otra fase del proceso de contratación, durante todo el año lectivoa nivel regional. </t>
  </si>
  <si>
    <t>EBR Secundaria Ciencias Sociales</t>
  </si>
  <si>
    <t>EBR Secundaria Inglés</t>
  </si>
  <si>
    <t>0</t>
  </si>
  <si>
    <t>No adjunto a la presentación del expediente los anexos 6A, 6B de acuerdo al numeral 7.4.3.1 segundo parrafo</t>
  </si>
  <si>
    <t xml:space="preserve">De acuerdo al numeral 7.9.22 dla renuncia del postulante adjudicado o de un profesor contratado lo ecluye del cuadro de méritos de la fase correspondiente, por lo que no puede participar en ninguna otra fase del proceso de contratación, durante todo el año lectivoa nivel regional. </t>
  </si>
  <si>
    <t>6</t>
  </si>
  <si>
    <t>5.2</t>
  </si>
  <si>
    <t>11.2</t>
  </si>
  <si>
    <t>CIENCIAS SOCIALES</t>
  </si>
  <si>
    <t>INGLÉS</t>
  </si>
  <si>
    <t xml:space="preserve">No cumple con los requisitos del anexo 3-A numeral 15 del DS.017-2019-MINEDU </t>
  </si>
  <si>
    <t>No cumple con los requisitos del anexo 3-A numeral 7 del D.S. N° 017-2019-MINEDU.</t>
  </si>
  <si>
    <t>No cumple con los requisitos del anexo 3-A numeral 8 del D.S.017-2019-MINEDU</t>
  </si>
  <si>
    <t>DESARROLLO PERONAL, CIUDADANÍA Y CÍVICA</t>
  </si>
  <si>
    <t>ARTE Y CULTURA</t>
  </si>
  <si>
    <t>No cumple con los requisitos del anexo 3-A numeral 11 del D.S.N°017-2019-MINEDU.</t>
  </si>
  <si>
    <t>No adjunto a la presentación del expediente los anexos 5A,6A, 6B y 7 de acuerdo al numeral 7.4.3.1 segundo parrafo establecido en el DS-017-2019-MINEDU.</t>
  </si>
  <si>
    <t xml:space="preserve"> NO ADJUNTO EXPEDIENTE </t>
  </si>
  <si>
    <t>COMUNICACIÓN</t>
  </si>
  <si>
    <t>INICIAL</t>
  </si>
  <si>
    <t>PRIMARIA</t>
  </si>
  <si>
    <t>EPT</t>
  </si>
  <si>
    <t>No especificó nivel y/o modalidad a la que postula.</t>
  </si>
  <si>
    <t>No se convocó en este nivel / Existe cuadro de mérito de la PUN</t>
  </si>
  <si>
    <t>Existe cuadro de méritos de EPT FASE III.</t>
  </si>
  <si>
    <t>OFICIO MÚLTIPLE 00031-2020-MINEDU/VMGP-DIGEDD-DITEN. - CONTRATACIÓN REMOTA</t>
  </si>
  <si>
    <t>No se convocó en este nivel / Existe cuadro de mérito de la FASE III</t>
  </si>
  <si>
    <t>No cumple con los requisitos del anexo 3-A numeral 5 del D.S.N° 017-2019-MINEDU</t>
  </si>
  <si>
    <t>OFICIO MÚLTIPLE 00031-2020-MINEDU/VMGP-DIGEDD-DITEN. / CONTRATACIÓN REMOTA</t>
  </si>
  <si>
    <t>OFICIO MÚLTIPLE 00031-2020-MINEDU/VMGP-DIGEDD-DITEN./ CONTRATACIÓN REMOTA</t>
  </si>
  <si>
    <t>OFICIO MÚLTIPLE 00031-2020-MINEDU/VMGP-DIGEDD-DITEN./CONTRATACIÓN REMOTA.</t>
  </si>
  <si>
    <t>OFICIO MÚLTIPLE 00031-2020-MINEDU/VMGP-DIGEDD-DITEN. /CONTRATACIÓN REMOTA</t>
  </si>
  <si>
    <t>OFICIO MÚLTIPLE 00031-2020-MINEDU/VMGP-DIGEDD-DITEN./CONTRATACIÓN REMOTA</t>
  </si>
  <si>
    <t>OFICIO MÚLTIPLE 00031-2020-MINEDU/VMGP-DIGEDD-DITEN,/CONTRATACIÓN REMOTA</t>
  </si>
  <si>
    <t>CRUZASO TANTALEAN RONAL</t>
  </si>
  <si>
    <t>2586061/2586167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</si>
</sst>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
  </numFmts>
  <fonts count="10" x14ac:knownFonts="1">
    <font>
      <sz val="11"/>
      <color theme="1"/>
      <name val="Calibri"/>
      <family val="2"/>
      <scheme val="minor"/>
    </font>
    <font>
      <sz val="12"/>
      <color theme="1"/>
      <name val="Calibri"/>
      <family val="2"/>
      <scheme val="minor"/>
    </font>
    <font>
      <b/>
      <sz val="18"/>
      <color theme="1"/>
      <name val="Arial"/>
      <family val="2"/>
    </font>
    <font>
      <sz val="11"/>
      <color theme="1"/>
      <name val="Arial"/>
      <family val="2"/>
    </font>
    <font>
      <sz val="12"/>
      <color theme="1"/>
      <name val="Arial"/>
      <family val="2"/>
    </font>
    <font>
      <b/>
      <sz val="12"/>
      <color theme="1"/>
      <name val="Arial"/>
      <family val="2"/>
    </font>
    <font>
      <sz val="10"/>
      <color theme="1"/>
      <name val="Arial"/>
      <family val="2"/>
    </font>
    <font>
      <b/>
      <sz val="10"/>
      <color theme="1"/>
      <name val="Arial"/>
      <family val="2"/>
    </font>
    <font>
      <sz val="8"/>
      <name val="Calibri"/>
      <family val="2"/>
      <scheme val="minor"/>
    </font>
    <font>
      <b/>
      <sz val="11"/>
      <color theme="1"/>
      <name val="Calibri"/>
      <family val="2"/>
      <scheme val="minor"/>
    </font>
  </fonts>
  <fills count="4">
    <fill>
      <patternFill patternType="none"/>
    </fill>
    <fill>
      <patternFill patternType="gray125"/>
    </fill>
    <fill>
      <patternFill patternType="solid">
        <fgColor theme="5" tint="0.39997558519241921"/>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73">
    <xf numFmtId="0" fontId="0" fillId="0" borderId="0" xfId="0"/>
    <xf numFmtId="0" fontId="0" fillId="0" borderId="0" xfId="0" applyAlignment="1">
      <alignment horizont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0" borderId="0" xfId="0" applyFont="1" applyAlignment="1">
      <alignment horizontal="center"/>
    </xf>
    <xf numFmtId="49" fontId="1" fillId="0" borderId="1" xfId="0" applyNumberFormat="1" applyFont="1" applyBorder="1" applyAlignment="1">
      <alignment horizontal="center" vertical="center"/>
    </xf>
    <xf numFmtId="0" fontId="1" fillId="0" borderId="1" xfId="0" applyFont="1" applyBorder="1"/>
    <xf numFmtId="0" fontId="1" fillId="0" borderId="1" xfId="0" applyFont="1" applyBorder="1" applyAlignment="1">
      <alignment horizontal="center" vertical="center"/>
    </xf>
    <xf numFmtId="0" fontId="1" fillId="0" borderId="1" xfId="0" applyFont="1" applyBorder="1" applyAlignment="1">
      <alignment horizontal="left"/>
    </xf>
    <xf numFmtId="0" fontId="1" fillId="0" borderId="1" xfId="0" applyFont="1" applyBorder="1" applyAlignment="1">
      <alignment horizontal="right" vertical="center"/>
    </xf>
    <xf numFmtId="49" fontId="1" fillId="0" borderId="1" xfId="0" applyNumberFormat="1" applyFont="1" applyBorder="1" applyAlignment="1">
      <alignment horizontal="right" vertical="center"/>
    </xf>
    <xf numFmtId="0" fontId="3" fillId="0" borderId="0" xfId="0" applyFont="1"/>
    <xf numFmtId="0" fontId="6" fillId="3" borderId="1" xfId="0" applyFont="1" applyFill="1" applyBorder="1" applyAlignment="1">
      <alignment horizontal="left" vertical="center"/>
    </xf>
    <xf numFmtId="0" fontId="6" fillId="0" borderId="1" xfId="0" applyFont="1" applyBorder="1" applyAlignment="1">
      <alignment horizontal="left" vertical="center"/>
    </xf>
    <xf numFmtId="0" fontId="4" fillId="0" borderId="0" xfId="0" applyFont="1" applyAlignment="1">
      <alignment horizontal="center" wrapText="1"/>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5" fillId="2" borderId="1" xfId="0" applyFont="1" applyFill="1" applyBorder="1" applyAlignment="1">
      <alignment horizontal="center" vertical="center" textRotation="90" wrapText="1"/>
    </xf>
    <xf numFmtId="0" fontId="6" fillId="3" borderId="1" xfId="0" applyFont="1" applyFill="1" applyBorder="1" applyAlignment="1">
      <alignment horizontal="center" vertical="center"/>
    </xf>
    <xf numFmtId="0" fontId="6" fillId="0" borderId="0" xfId="0" applyFont="1"/>
    <xf numFmtId="164" fontId="6" fillId="0" borderId="1" xfId="0" applyNumberFormat="1" applyFont="1" applyBorder="1" applyAlignment="1">
      <alignment horizontal="center" vertical="center"/>
    </xf>
    <xf numFmtId="164" fontId="0" fillId="0" borderId="0" xfId="0" applyNumberFormat="1" applyAlignment="1">
      <alignment horizontal="center"/>
    </xf>
    <xf numFmtId="0" fontId="7" fillId="0" borderId="0" xfId="0" applyFont="1"/>
    <xf numFmtId="0" fontId="7" fillId="0" borderId="0" xfId="0" applyFont="1" applyAlignment="1"/>
    <xf numFmtId="49" fontId="6" fillId="3" borderId="1" xfId="0" applyNumberFormat="1"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164"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6" fillId="0" borderId="0" xfId="0" applyFont="1" applyFill="1"/>
    <xf numFmtId="0" fontId="0" fillId="0" borderId="0" xfId="0" applyFill="1"/>
    <xf numFmtId="0" fontId="3" fillId="0" borderId="0" xfId="0" applyFont="1" applyFill="1"/>
    <xf numFmtId="0" fontId="4" fillId="0" borderId="0" xfId="0" applyFont="1" applyFill="1" applyAlignment="1">
      <alignment horizontal="center" wrapText="1"/>
    </xf>
    <xf numFmtId="0" fontId="7" fillId="0" borderId="0" xfId="0" applyFont="1" applyFill="1" applyAlignment="1"/>
    <xf numFmtId="0" fontId="6" fillId="0" borderId="0" xfId="0" applyFont="1" applyAlignment="1">
      <alignment vertical="center"/>
    </xf>
    <xf numFmtId="0" fontId="6" fillId="0" borderId="0" xfId="0" applyFont="1" applyFill="1" applyAlignment="1">
      <alignment vertical="center"/>
    </xf>
    <xf numFmtId="49" fontId="7" fillId="3" borderId="1" xfId="0" applyNumberFormat="1" applyFont="1" applyFill="1" applyBorder="1" applyAlignment="1">
      <alignment horizontal="center" vertical="center"/>
    </xf>
    <xf numFmtId="0" fontId="9" fillId="0" borderId="0" xfId="0" applyFont="1"/>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0" fillId="0" borderId="0" xfId="0" applyFill="1" applyBorder="1"/>
    <xf numFmtId="0" fontId="0" fillId="0" borderId="0" xfId="0" applyBorder="1"/>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2" borderId="8"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6" fillId="3" borderId="4" xfId="0" applyNumberFormat="1" applyFont="1" applyFill="1" applyBorder="1" applyAlignment="1">
      <alignment horizontal="center" vertical="center" wrapText="1"/>
    </xf>
    <xf numFmtId="0" fontId="2" fillId="0" borderId="0" xfId="0" applyFont="1" applyAlignment="1">
      <alignment horizontal="center" vertical="center" wrapText="1"/>
    </xf>
    <xf numFmtId="0" fontId="5" fillId="2" borderId="8" xfId="0" applyFont="1" applyFill="1" applyBorder="1" applyAlignment="1">
      <alignment horizontal="center" vertical="center" wrapText="1"/>
    </xf>
    <xf numFmtId="0" fontId="5" fillId="2" borderId="3" xfId="0" applyFont="1" applyFill="1" applyBorder="1" applyAlignment="1">
      <alignment horizontal="center" vertical="center" wrapText="1"/>
    </xf>
    <xf numFmtId="164" fontId="5" fillId="2" borderId="8" xfId="0" applyNumberFormat="1" applyFont="1" applyFill="1" applyBorder="1" applyAlignment="1">
      <alignment horizontal="center" vertical="center" wrapText="1"/>
    </xf>
    <xf numFmtId="164" fontId="5" fillId="2" borderId="3"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2" xfId="0" applyFont="1" applyFill="1" applyBorder="1" applyAlignment="1">
      <alignment horizontal="center" vertical="center" textRotation="90" wrapText="1"/>
    </xf>
    <xf numFmtId="0" fontId="5" fillId="2" borderId="2" xfId="0" applyFont="1" applyFill="1" applyBorder="1" applyAlignment="1">
      <alignment horizontal="center" vertical="center" wrapText="1"/>
    </xf>
    <xf numFmtId="164" fontId="5" fillId="2" borderId="2"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 fillId="0" borderId="9" xfId="0" applyFont="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4" xfId="0" applyFont="1" applyFill="1" applyBorder="1" applyAlignment="1">
      <alignment horizontal="center" vertical="center"/>
    </xf>
    <xf numFmtId="0" fontId="2" fillId="0" borderId="6" xfId="0" applyFont="1" applyBorder="1" applyAlignment="1">
      <alignment horizontal="center" vertical="center" wrapText="1"/>
    </xf>
    <xf numFmtId="49" fontId="6" fillId="3" borderId="5" xfId="0" applyNumberFormat="1" applyFont="1" applyFill="1" applyBorder="1" applyAlignment="1">
      <alignment horizontal="center" vertical="center"/>
    </xf>
    <xf numFmtId="49" fontId="6" fillId="3" borderId="6"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21167</xdr:colOff>
      <xdr:row>0</xdr:row>
      <xdr:rowOff>10584</xdr:rowOff>
    </xdr:from>
    <xdr:to>
      <xdr:col>10</xdr:col>
      <xdr:colOff>232833</xdr:colOff>
      <xdr:row>3</xdr:row>
      <xdr:rowOff>179918</xdr:rowOff>
    </xdr:to>
    <xdr:pic>
      <xdr:nvPicPr>
        <xdr:cNvPr id="4" name="Imagen 3">
          <a:extLst>
            <a:ext uri="{FF2B5EF4-FFF2-40B4-BE49-F238E27FC236}">
              <a16:creationId xmlns:a16="http://schemas.microsoft.com/office/drawing/2014/main" id="{CB4BBD76-6175-4874-8587-E5049AC823C2}"/>
            </a:ext>
          </a:extLst>
        </xdr:cNvPr>
        <xdr:cNvPicPr>
          <a:picLocks noChangeAspect="1"/>
        </xdr:cNvPicPr>
      </xdr:nvPicPr>
      <xdr:blipFill>
        <a:blip xmlns:r="http://schemas.openxmlformats.org/officeDocument/2006/relationships" r:embed="rId1"/>
        <a:stretch>
          <a:fillRect/>
        </a:stretch>
      </xdr:blipFill>
      <xdr:spPr>
        <a:xfrm>
          <a:off x="21167" y="10584"/>
          <a:ext cx="11112499" cy="740834"/>
        </a:xfrm>
        <a:prstGeom prst="rect">
          <a:avLst/>
        </a:prstGeom>
      </xdr:spPr>
    </xdr:pic>
    <xdr:clientData/>
  </xdr:twoCellAnchor>
  <xdr:twoCellAnchor editAs="oneCell">
    <xdr:from>
      <xdr:col>1</xdr:col>
      <xdr:colOff>296334</xdr:colOff>
      <xdr:row>6</xdr:row>
      <xdr:rowOff>243417</xdr:rowOff>
    </xdr:from>
    <xdr:to>
      <xdr:col>1</xdr:col>
      <xdr:colOff>1894417</xdr:colOff>
      <xdr:row>11</xdr:row>
      <xdr:rowOff>42333</xdr:rowOff>
    </xdr:to>
    <xdr:pic>
      <xdr:nvPicPr>
        <xdr:cNvPr id="9" name="Imagen 8">
          <a:extLst>
            <a:ext uri="{FF2B5EF4-FFF2-40B4-BE49-F238E27FC236}">
              <a16:creationId xmlns:a16="http://schemas.microsoft.com/office/drawing/2014/main" id="{0363A40E-4F11-48D8-A706-BA7355A8929E}"/>
            </a:ext>
          </a:extLst>
        </xdr:cNvPr>
        <xdr:cNvPicPr>
          <a:picLocks noChangeAspect="1"/>
        </xdr:cNvPicPr>
      </xdr:nvPicPr>
      <xdr:blipFill>
        <a:blip xmlns:r="http://schemas.openxmlformats.org/officeDocument/2006/relationships" r:embed="rId2"/>
        <a:stretch>
          <a:fillRect/>
        </a:stretch>
      </xdr:blipFill>
      <xdr:spPr>
        <a:xfrm>
          <a:off x="645584" y="1598084"/>
          <a:ext cx="1598083" cy="1079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21167</xdr:colOff>
      <xdr:row>0</xdr:row>
      <xdr:rowOff>0</xdr:rowOff>
    </xdr:from>
    <xdr:to>
      <xdr:col>9</xdr:col>
      <xdr:colOff>940403</xdr:colOff>
      <xdr:row>4</xdr:row>
      <xdr:rowOff>42333</xdr:rowOff>
    </xdr:to>
    <xdr:pic>
      <xdr:nvPicPr>
        <xdr:cNvPr id="3" name="Imagen 2">
          <a:extLst>
            <a:ext uri="{FF2B5EF4-FFF2-40B4-BE49-F238E27FC236}">
              <a16:creationId xmlns:a16="http://schemas.microsoft.com/office/drawing/2014/main" id="{E299817C-0030-43F0-A81C-57DE74F2A4B1}"/>
            </a:ext>
          </a:extLst>
        </xdr:cNvPr>
        <xdr:cNvPicPr>
          <a:picLocks noChangeAspect="1"/>
        </xdr:cNvPicPr>
      </xdr:nvPicPr>
      <xdr:blipFill>
        <a:blip xmlns:r="http://schemas.openxmlformats.org/officeDocument/2006/relationships" r:embed="rId1"/>
        <a:stretch>
          <a:fillRect/>
        </a:stretch>
      </xdr:blipFill>
      <xdr:spPr>
        <a:xfrm>
          <a:off x="21167" y="0"/>
          <a:ext cx="9831915" cy="804333"/>
        </a:xfrm>
        <a:prstGeom prst="rect">
          <a:avLst/>
        </a:prstGeom>
      </xdr:spPr>
    </xdr:pic>
    <xdr:clientData/>
  </xdr:twoCellAnchor>
  <xdr:twoCellAnchor editAs="oneCell">
    <xdr:from>
      <xdr:col>1</xdr:col>
      <xdr:colOff>99785</xdr:colOff>
      <xdr:row>6</xdr:row>
      <xdr:rowOff>470203</xdr:rowOff>
    </xdr:from>
    <xdr:to>
      <xdr:col>1</xdr:col>
      <xdr:colOff>1449916</xdr:colOff>
      <xdr:row>9</xdr:row>
      <xdr:rowOff>213881</xdr:rowOff>
    </xdr:to>
    <xdr:pic>
      <xdr:nvPicPr>
        <xdr:cNvPr id="4" name="Imagen 3">
          <a:extLst>
            <a:ext uri="{FF2B5EF4-FFF2-40B4-BE49-F238E27FC236}">
              <a16:creationId xmlns:a16="http://schemas.microsoft.com/office/drawing/2014/main" id="{07D1C983-CD3C-4448-A3A5-09F6B834D7A6}"/>
            </a:ext>
          </a:extLst>
        </xdr:cNvPr>
        <xdr:cNvPicPr>
          <a:picLocks noChangeAspect="1"/>
        </xdr:cNvPicPr>
      </xdr:nvPicPr>
      <xdr:blipFill>
        <a:blip xmlns:r="http://schemas.openxmlformats.org/officeDocument/2006/relationships" r:embed="rId2"/>
        <a:stretch>
          <a:fillRect/>
        </a:stretch>
      </xdr:blipFill>
      <xdr:spPr>
        <a:xfrm>
          <a:off x="459618" y="1824870"/>
          <a:ext cx="1350131" cy="833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84667</xdr:colOff>
      <xdr:row>0</xdr:row>
      <xdr:rowOff>0</xdr:rowOff>
    </xdr:from>
    <xdr:to>
      <xdr:col>10</xdr:col>
      <xdr:colOff>42333</xdr:colOff>
      <xdr:row>3</xdr:row>
      <xdr:rowOff>148167</xdr:rowOff>
    </xdr:to>
    <xdr:pic>
      <xdr:nvPicPr>
        <xdr:cNvPr id="5" name="Imagen 4">
          <a:extLst>
            <a:ext uri="{FF2B5EF4-FFF2-40B4-BE49-F238E27FC236}">
              <a16:creationId xmlns:a16="http://schemas.microsoft.com/office/drawing/2014/main" id="{140AAC8D-21BD-4850-8355-90ACB67E0BE1}"/>
            </a:ext>
          </a:extLst>
        </xdr:cNvPr>
        <xdr:cNvPicPr>
          <a:picLocks noChangeAspect="1"/>
        </xdr:cNvPicPr>
      </xdr:nvPicPr>
      <xdr:blipFill>
        <a:blip xmlns:r="http://schemas.openxmlformats.org/officeDocument/2006/relationships" r:embed="rId1"/>
        <a:stretch>
          <a:fillRect/>
        </a:stretch>
      </xdr:blipFill>
      <xdr:spPr>
        <a:xfrm>
          <a:off x="84667" y="0"/>
          <a:ext cx="10773833" cy="719667"/>
        </a:xfrm>
        <a:prstGeom prst="rect">
          <a:avLst/>
        </a:prstGeom>
      </xdr:spPr>
    </xdr:pic>
    <xdr:clientData/>
  </xdr:twoCellAnchor>
  <xdr:twoCellAnchor editAs="oneCell">
    <xdr:from>
      <xdr:col>1</xdr:col>
      <xdr:colOff>158751</xdr:colOff>
      <xdr:row>6</xdr:row>
      <xdr:rowOff>285751</xdr:rowOff>
    </xdr:from>
    <xdr:to>
      <xdr:col>1</xdr:col>
      <xdr:colOff>1672167</xdr:colOff>
      <xdr:row>10</xdr:row>
      <xdr:rowOff>84667</xdr:rowOff>
    </xdr:to>
    <xdr:pic>
      <xdr:nvPicPr>
        <xdr:cNvPr id="7" name="Imagen 6">
          <a:extLst>
            <a:ext uri="{FF2B5EF4-FFF2-40B4-BE49-F238E27FC236}">
              <a16:creationId xmlns:a16="http://schemas.microsoft.com/office/drawing/2014/main" id="{18DAE102-6A71-41B1-933E-786D17D78937}"/>
            </a:ext>
          </a:extLst>
        </xdr:cNvPr>
        <xdr:cNvPicPr>
          <a:picLocks noChangeAspect="1"/>
        </xdr:cNvPicPr>
      </xdr:nvPicPr>
      <xdr:blipFill>
        <a:blip xmlns:r="http://schemas.openxmlformats.org/officeDocument/2006/relationships" r:embed="rId2"/>
        <a:stretch>
          <a:fillRect/>
        </a:stretch>
      </xdr:blipFill>
      <xdr:spPr>
        <a:xfrm>
          <a:off x="582084" y="1640418"/>
          <a:ext cx="1513416" cy="952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10</xdr:col>
      <xdr:colOff>104775</xdr:colOff>
      <xdr:row>3</xdr:row>
      <xdr:rowOff>157415</xdr:rowOff>
    </xdr:to>
    <xdr:pic>
      <xdr:nvPicPr>
        <xdr:cNvPr id="3" name="Imagen 2">
          <a:extLst>
            <a:ext uri="{FF2B5EF4-FFF2-40B4-BE49-F238E27FC236}">
              <a16:creationId xmlns:a16="http://schemas.microsoft.com/office/drawing/2014/main" id="{B47039F5-D0E5-4D3C-AD3F-1586B5CCEB6A}"/>
            </a:ext>
          </a:extLst>
        </xdr:cNvPr>
        <xdr:cNvPicPr>
          <a:picLocks noChangeAspect="1"/>
        </xdr:cNvPicPr>
      </xdr:nvPicPr>
      <xdr:blipFill>
        <a:blip xmlns:r="http://schemas.openxmlformats.org/officeDocument/2006/relationships" r:embed="rId1"/>
        <a:stretch>
          <a:fillRect/>
        </a:stretch>
      </xdr:blipFill>
      <xdr:spPr>
        <a:xfrm>
          <a:off x="0" y="9525"/>
          <a:ext cx="10125075" cy="719390"/>
        </a:xfrm>
        <a:prstGeom prst="rect">
          <a:avLst/>
        </a:prstGeom>
      </xdr:spPr>
    </xdr:pic>
    <xdr:clientData/>
  </xdr:twoCellAnchor>
  <xdr:twoCellAnchor editAs="oneCell">
    <xdr:from>
      <xdr:col>1</xdr:col>
      <xdr:colOff>85725</xdr:colOff>
      <xdr:row>7</xdr:row>
      <xdr:rowOff>85725</xdr:rowOff>
    </xdr:from>
    <xdr:to>
      <xdr:col>1</xdr:col>
      <xdr:colOff>1335513</xdr:colOff>
      <xdr:row>10</xdr:row>
      <xdr:rowOff>126946</xdr:rowOff>
    </xdr:to>
    <xdr:pic>
      <xdr:nvPicPr>
        <xdr:cNvPr id="5" name="Imagen 4">
          <a:extLst>
            <a:ext uri="{FF2B5EF4-FFF2-40B4-BE49-F238E27FC236}">
              <a16:creationId xmlns:a16="http://schemas.microsoft.com/office/drawing/2014/main" id="{2C95610D-5899-4E74-9796-75C672880683}"/>
            </a:ext>
          </a:extLst>
        </xdr:cNvPr>
        <xdr:cNvPicPr>
          <a:picLocks noChangeAspect="1"/>
        </xdr:cNvPicPr>
      </xdr:nvPicPr>
      <xdr:blipFill>
        <a:blip xmlns:r="http://schemas.openxmlformats.org/officeDocument/2006/relationships" r:embed="rId2"/>
        <a:stretch>
          <a:fillRect/>
        </a:stretch>
      </xdr:blipFill>
      <xdr:spPr>
        <a:xfrm>
          <a:off x="428625" y="1733550"/>
          <a:ext cx="1249788" cy="84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66674</xdr:colOff>
      <xdr:row>3</xdr:row>
      <xdr:rowOff>147890</xdr:rowOff>
    </xdr:to>
    <xdr:pic>
      <xdr:nvPicPr>
        <xdr:cNvPr id="3" name="Imagen 2">
          <a:extLst>
            <a:ext uri="{FF2B5EF4-FFF2-40B4-BE49-F238E27FC236}">
              <a16:creationId xmlns:a16="http://schemas.microsoft.com/office/drawing/2014/main" id="{4088A2EA-D304-47A5-B1C9-E6785CCC40AB}"/>
            </a:ext>
          </a:extLst>
        </xdr:cNvPr>
        <xdr:cNvPicPr>
          <a:picLocks noChangeAspect="1"/>
        </xdr:cNvPicPr>
      </xdr:nvPicPr>
      <xdr:blipFill>
        <a:blip xmlns:r="http://schemas.openxmlformats.org/officeDocument/2006/relationships" r:embed="rId1"/>
        <a:stretch>
          <a:fillRect/>
        </a:stretch>
      </xdr:blipFill>
      <xdr:spPr>
        <a:xfrm>
          <a:off x="0" y="0"/>
          <a:ext cx="10639424" cy="719390"/>
        </a:xfrm>
        <a:prstGeom prst="rect">
          <a:avLst/>
        </a:prstGeom>
      </xdr:spPr>
    </xdr:pic>
    <xdr:clientData/>
  </xdr:twoCellAnchor>
  <xdr:twoCellAnchor editAs="oneCell">
    <xdr:from>
      <xdr:col>1</xdr:col>
      <xdr:colOff>276225</xdr:colOff>
      <xdr:row>7</xdr:row>
      <xdr:rowOff>114300</xdr:rowOff>
    </xdr:from>
    <xdr:to>
      <xdr:col>1</xdr:col>
      <xdr:colOff>1526013</xdr:colOff>
      <xdr:row>9</xdr:row>
      <xdr:rowOff>393646</xdr:rowOff>
    </xdr:to>
    <xdr:pic>
      <xdr:nvPicPr>
        <xdr:cNvPr id="5" name="Imagen 4">
          <a:extLst>
            <a:ext uri="{FF2B5EF4-FFF2-40B4-BE49-F238E27FC236}">
              <a16:creationId xmlns:a16="http://schemas.microsoft.com/office/drawing/2014/main" id="{BEF8A9AC-40F6-40BF-B980-C56447CE4B22}"/>
            </a:ext>
          </a:extLst>
        </xdr:cNvPr>
        <xdr:cNvPicPr>
          <a:picLocks noChangeAspect="1"/>
        </xdr:cNvPicPr>
      </xdr:nvPicPr>
      <xdr:blipFill>
        <a:blip xmlns:r="http://schemas.openxmlformats.org/officeDocument/2006/relationships" r:embed="rId2"/>
        <a:stretch>
          <a:fillRect/>
        </a:stretch>
      </xdr:blipFill>
      <xdr:spPr>
        <a:xfrm>
          <a:off x="638175" y="1762125"/>
          <a:ext cx="1249788" cy="84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94267</xdr:colOff>
      <xdr:row>3</xdr:row>
      <xdr:rowOff>147890</xdr:rowOff>
    </xdr:to>
    <xdr:pic>
      <xdr:nvPicPr>
        <xdr:cNvPr id="3" name="Imagen 2">
          <a:extLst>
            <a:ext uri="{FF2B5EF4-FFF2-40B4-BE49-F238E27FC236}">
              <a16:creationId xmlns:a16="http://schemas.microsoft.com/office/drawing/2014/main" id="{55C77E3A-ADF1-443F-86B7-C7F1FCC52452}"/>
            </a:ext>
          </a:extLst>
        </xdr:cNvPr>
        <xdr:cNvPicPr>
          <a:picLocks noChangeAspect="1"/>
        </xdr:cNvPicPr>
      </xdr:nvPicPr>
      <xdr:blipFill>
        <a:blip xmlns:r="http://schemas.openxmlformats.org/officeDocument/2006/relationships" r:embed="rId1"/>
        <a:stretch>
          <a:fillRect/>
        </a:stretch>
      </xdr:blipFill>
      <xdr:spPr>
        <a:xfrm>
          <a:off x="0" y="0"/>
          <a:ext cx="10638442" cy="719390"/>
        </a:xfrm>
        <a:prstGeom prst="rect">
          <a:avLst/>
        </a:prstGeom>
      </xdr:spPr>
    </xdr:pic>
    <xdr:clientData/>
  </xdr:twoCellAnchor>
  <xdr:twoCellAnchor editAs="oneCell">
    <xdr:from>
      <xdr:col>1</xdr:col>
      <xdr:colOff>323850</xdr:colOff>
      <xdr:row>7</xdr:row>
      <xdr:rowOff>1</xdr:rowOff>
    </xdr:from>
    <xdr:to>
      <xdr:col>1</xdr:col>
      <xdr:colOff>1573638</xdr:colOff>
      <xdr:row>8</xdr:row>
      <xdr:rowOff>257176</xdr:rowOff>
    </xdr:to>
    <xdr:pic>
      <xdr:nvPicPr>
        <xdr:cNvPr id="5" name="Imagen 4">
          <a:extLst>
            <a:ext uri="{FF2B5EF4-FFF2-40B4-BE49-F238E27FC236}">
              <a16:creationId xmlns:a16="http://schemas.microsoft.com/office/drawing/2014/main" id="{0CF26CB2-C7EF-4DF4-A5F9-F14EEDD7A98C}"/>
            </a:ext>
          </a:extLst>
        </xdr:cNvPr>
        <xdr:cNvPicPr>
          <a:picLocks noChangeAspect="1"/>
        </xdr:cNvPicPr>
      </xdr:nvPicPr>
      <xdr:blipFill>
        <a:blip xmlns:r="http://schemas.openxmlformats.org/officeDocument/2006/relationships" r:embed="rId2"/>
        <a:stretch>
          <a:fillRect/>
        </a:stretch>
      </xdr:blipFill>
      <xdr:spPr>
        <a:xfrm>
          <a:off x="742950" y="1647826"/>
          <a:ext cx="1249788" cy="552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171451</xdr:colOff>
      <xdr:row>0</xdr:row>
      <xdr:rowOff>28576</xdr:rowOff>
    </xdr:from>
    <xdr:to>
      <xdr:col>9</xdr:col>
      <xdr:colOff>762000</xdr:colOff>
      <xdr:row>4</xdr:row>
      <xdr:rowOff>19050</xdr:rowOff>
    </xdr:to>
    <xdr:pic>
      <xdr:nvPicPr>
        <xdr:cNvPr id="3" name="Imagen 2">
          <a:extLst>
            <a:ext uri="{FF2B5EF4-FFF2-40B4-BE49-F238E27FC236}">
              <a16:creationId xmlns:a16="http://schemas.microsoft.com/office/drawing/2014/main" id="{B162C848-DE18-4348-B250-02D61C26674F}"/>
            </a:ext>
          </a:extLst>
        </xdr:cNvPr>
        <xdr:cNvPicPr>
          <a:picLocks noChangeAspect="1"/>
        </xdr:cNvPicPr>
      </xdr:nvPicPr>
      <xdr:blipFill>
        <a:blip xmlns:r="http://schemas.openxmlformats.org/officeDocument/2006/relationships" r:embed="rId1"/>
        <a:stretch>
          <a:fillRect/>
        </a:stretch>
      </xdr:blipFill>
      <xdr:spPr>
        <a:xfrm>
          <a:off x="171451" y="28576"/>
          <a:ext cx="10420349" cy="752474"/>
        </a:xfrm>
        <a:prstGeom prst="rect">
          <a:avLst/>
        </a:prstGeom>
      </xdr:spPr>
    </xdr:pic>
    <xdr:clientData/>
  </xdr:twoCellAnchor>
  <xdr:twoCellAnchor editAs="oneCell">
    <xdr:from>
      <xdr:col>1</xdr:col>
      <xdr:colOff>371475</xdr:colOff>
      <xdr:row>7</xdr:row>
      <xdr:rowOff>95250</xdr:rowOff>
    </xdr:from>
    <xdr:to>
      <xdr:col>1</xdr:col>
      <xdr:colOff>1621263</xdr:colOff>
      <xdr:row>9</xdr:row>
      <xdr:rowOff>374596</xdr:rowOff>
    </xdr:to>
    <xdr:pic>
      <xdr:nvPicPr>
        <xdr:cNvPr id="5" name="Imagen 4">
          <a:extLst>
            <a:ext uri="{FF2B5EF4-FFF2-40B4-BE49-F238E27FC236}">
              <a16:creationId xmlns:a16="http://schemas.microsoft.com/office/drawing/2014/main" id="{D492E42B-1F53-4041-808F-AAE12B7FB5BD}"/>
            </a:ext>
          </a:extLst>
        </xdr:cNvPr>
        <xdr:cNvPicPr>
          <a:picLocks noChangeAspect="1"/>
        </xdr:cNvPicPr>
      </xdr:nvPicPr>
      <xdr:blipFill>
        <a:blip xmlns:r="http://schemas.openxmlformats.org/officeDocument/2006/relationships" r:embed="rId2"/>
        <a:stretch>
          <a:fillRect/>
        </a:stretch>
      </xdr:blipFill>
      <xdr:spPr>
        <a:xfrm>
          <a:off x="742950" y="1743075"/>
          <a:ext cx="1249788" cy="841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114300</xdr:colOff>
      <xdr:row>3</xdr:row>
      <xdr:rowOff>178373</xdr:rowOff>
    </xdr:to>
    <xdr:pic>
      <xdr:nvPicPr>
        <xdr:cNvPr id="5" name="Imagen 4">
          <a:extLst>
            <a:ext uri="{FF2B5EF4-FFF2-40B4-BE49-F238E27FC236}">
              <a16:creationId xmlns:a16="http://schemas.microsoft.com/office/drawing/2014/main" id="{7D71EA45-85BE-4EB0-BFC8-110AD8FE29E3}"/>
            </a:ext>
          </a:extLst>
        </xdr:cNvPr>
        <xdr:cNvPicPr>
          <a:picLocks noChangeAspect="1"/>
        </xdr:cNvPicPr>
      </xdr:nvPicPr>
      <xdr:blipFill>
        <a:blip xmlns:r="http://schemas.openxmlformats.org/officeDocument/2006/relationships" r:embed="rId1"/>
        <a:stretch>
          <a:fillRect/>
        </a:stretch>
      </xdr:blipFill>
      <xdr:spPr>
        <a:xfrm>
          <a:off x="0" y="0"/>
          <a:ext cx="10077450" cy="749873"/>
        </a:xfrm>
        <a:prstGeom prst="rect">
          <a:avLst/>
        </a:prstGeom>
      </xdr:spPr>
    </xdr:pic>
    <xdr:clientData/>
  </xdr:twoCellAnchor>
  <xdr:twoCellAnchor editAs="oneCell">
    <xdr:from>
      <xdr:col>1</xdr:col>
      <xdr:colOff>180975</xdr:colOff>
      <xdr:row>7</xdr:row>
      <xdr:rowOff>57150</xdr:rowOff>
    </xdr:from>
    <xdr:to>
      <xdr:col>1</xdr:col>
      <xdr:colOff>1430763</xdr:colOff>
      <xdr:row>9</xdr:row>
      <xdr:rowOff>336496</xdr:rowOff>
    </xdr:to>
    <xdr:pic>
      <xdr:nvPicPr>
        <xdr:cNvPr id="7" name="Imagen 6">
          <a:extLst>
            <a:ext uri="{FF2B5EF4-FFF2-40B4-BE49-F238E27FC236}">
              <a16:creationId xmlns:a16="http://schemas.microsoft.com/office/drawing/2014/main" id="{154D0B48-217D-4659-8240-6B4A95FEDEA3}"/>
            </a:ext>
          </a:extLst>
        </xdr:cNvPr>
        <xdr:cNvPicPr>
          <a:picLocks noChangeAspect="1"/>
        </xdr:cNvPicPr>
      </xdr:nvPicPr>
      <xdr:blipFill>
        <a:blip xmlns:r="http://schemas.openxmlformats.org/officeDocument/2006/relationships" r:embed="rId2"/>
        <a:stretch>
          <a:fillRect/>
        </a:stretch>
      </xdr:blipFill>
      <xdr:spPr>
        <a:xfrm>
          <a:off x="533400" y="1704975"/>
          <a:ext cx="1249788" cy="8413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76200</xdr:colOff>
      <xdr:row>3</xdr:row>
      <xdr:rowOff>178373</xdr:rowOff>
    </xdr:to>
    <xdr:pic>
      <xdr:nvPicPr>
        <xdr:cNvPr id="3" name="Imagen 2">
          <a:extLst>
            <a:ext uri="{FF2B5EF4-FFF2-40B4-BE49-F238E27FC236}">
              <a16:creationId xmlns:a16="http://schemas.microsoft.com/office/drawing/2014/main" id="{756DA8EC-C310-4123-A058-56B942482FD1}"/>
            </a:ext>
          </a:extLst>
        </xdr:cNvPr>
        <xdr:cNvPicPr>
          <a:picLocks noChangeAspect="1"/>
        </xdr:cNvPicPr>
      </xdr:nvPicPr>
      <xdr:blipFill>
        <a:blip xmlns:r="http://schemas.openxmlformats.org/officeDocument/2006/relationships" r:embed="rId1"/>
        <a:stretch>
          <a:fillRect/>
        </a:stretch>
      </xdr:blipFill>
      <xdr:spPr>
        <a:xfrm>
          <a:off x="47625" y="0"/>
          <a:ext cx="10296525" cy="749873"/>
        </a:xfrm>
        <a:prstGeom prst="rect">
          <a:avLst/>
        </a:prstGeom>
      </xdr:spPr>
    </xdr:pic>
    <xdr:clientData/>
  </xdr:twoCellAnchor>
  <xdr:twoCellAnchor editAs="oneCell">
    <xdr:from>
      <xdr:col>1</xdr:col>
      <xdr:colOff>152400</xdr:colOff>
      <xdr:row>7</xdr:row>
      <xdr:rowOff>85725</xdr:rowOff>
    </xdr:from>
    <xdr:to>
      <xdr:col>1</xdr:col>
      <xdr:colOff>1402188</xdr:colOff>
      <xdr:row>9</xdr:row>
      <xdr:rowOff>365071</xdr:rowOff>
    </xdr:to>
    <xdr:pic>
      <xdr:nvPicPr>
        <xdr:cNvPr id="6" name="Imagen 5">
          <a:extLst>
            <a:ext uri="{FF2B5EF4-FFF2-40B4-BE49-F238E27FC236}">
              <a16:creationId xmlns:a16="http://schemas.microsoft.com/office/drawing/2014/main" id="{D7D3C3FF-3C09-47C7-B94A-8AC8BF2277A8}"/>
            </a:ext>
          </a:extLst>
        </xdr:cNvPr>
        <xdr:cNvPicPr>
          <a:picLocks noChangeAspect="1"/>
        </xdr:cNvPicPr>
      </xdr:nvPicPr>
      <xdr:blipFill>
        <a:blip xmlns:r="http://schemas.openxmlformats.org/officeDocument/2006/relationships" r:embed="rId2"/>
        <a:stretch>
          <a:fillRect/>
        </a:stretch>
      </xdr:blipFill>
      <xdr:spPr>
        <a:xfrm>
          <a:off x="409575" y="1733550"/>
          <a:ext cx="1249788" cy="8413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89"/>
  <sheetViews>
    <sheetView topLeftCell="A12" workbookViewId="0">
      <selection activeCell="A29" sqref="A29"/>
    </sheetView>
  </sheetViews>
  <sheetFormatPr baseColWidth="10" defaultRowHeight="15" x14ac:dyDescent="0.25"/>
  <cols>
    <col min="1" max="1" width="11.42578125" style="2"/>
    <col min="2" max="6" width="15.7109375" customWidth="1"/>
    <col min="7" max="7" width="33.85546875" style="1" customWidth="1"/>
    <col min="8" max="8" width="16.140625" customWidth="1"/>
  </cols>
  <sheetData>
    <row r="2" spans="1:8" s="4" customFormat="1" ht="30" customHeight="1" x14ac:dyDescent="0.25">
      <c r="A2" s="3" t="s">
        <v>0</v>
      </c>
      <c r="B2" s="3" t="s">
        <v>1</v>
      </c>
      <c r="C2" s="3" t="s">
        <v>2</v>
      </c>
      <c r="D2" s="3" t="s">
        <v>3</v>
      </c>
      <c r="E2" s="3" t="s">
        <v>4</v>
      </c>
      <c r="F2" s="3" t="s">
        <v>5</v>
      </c>
      <c r="G2" s="3" t="s">
        <v>6</v>
      </c>
      <c r="H2" s="3" t="s">
        <v>7</v>
      </c>
    </row>
    <row r="3" spans="1:8" ht="15.75" x14ac:dyDescent="0.25">
      <c r="A3" s="5" t="s">
        <v>8</v>
      </c>
      <c r="B3" s="7">
        <v>2519424</v>
      </c>
      <c r="C3" s="6" t="s">
        <v>25</v>
      </c>
      <c r="D3" s="6" t="s">
        <v>26</v>
      </c>
      <c r="E3" s="6" t="s">
        <v>27</v>
      </c>
      <c r="F3" s="7">
        <v>46093099</v>
      </c>
      <c r="G3" s="8" t="s">
        <v>28</v>
      </c>
      <c r="H3" s="6">
        <v>944895480</v>
      </c>
    </row>
    <row r="4" spans="1:8" ht="15.75" x14ac:dyDescent="0.25">
      <c r="A4" s="5" t="s">
        <v>9</v>
      </c>
      <c r="B4" s="7">
        <v>2519328</v>
      </c>
      <c r="C4" s="6" t="s">
        <v>25</v>
      </c>
      <c r="D4" s="6" t="s">
        <v>26</v>
      </c>
      <c r="E4" s="6" t="s">
        <v>27</v>
      </c>
      <c r="F4" s="7">
        <v>43746676</v>
      </c>
      <c r="G4" s="8" t="s">
        <v>29</v>
      </c>
      <c r="H4" s="6">
        <v>935765208</v>
      </c>
    </row>
    <row r="5" spans="1:8" ht="15.75" x14ac:dyDescent="0.25">
      <c r="A5" s="5" t="s">
        <v>10</v>
      </c>
      <c r="B5" s="7">
        <v>2519971</v>
      </c>
      <c r="C5" s="6" t="s">
        <v>25</v>
      </c>
      <c r="D5" s="6" t="s">
        <v>26</v>
      </c>
      <c r="E5" s="6" t="s">
        <v>27</v>
      </c>
      <c r="F5" s="7">
        <v>46485987</v>
      </c>
      <c r="G5" s="8" t="s">
        <v>30</v>
      </c>
      <c r="H5" s="6">
        <v>985407440</v>
      </c>
    </row>
    <row r="6" spans="1:8" ht="15.75" x14ac:dyDescent="0.25">
      <c r="A6" s="5" t="s">
        <v>11</v>
      </c>
      <c r="B6" s="7">
        <v>2519931</v>
      </c>
      <c r="C6" s="6" t="s">
        <v>25</v>
      </c>
      <c r="D6" s="6" t="s">
        <v>26</v>
      </c>
      <c r="E6" s="6" t="s">
        <v>27</v>
      </c>
      <c r="F6" s="5" t="s">
        <v>31</v>
      </c>
      <c r="G6" s="8" t="s">
        <v>32</v>
      </c>
      <c r="H6" s="6">
        <v>926723496</v>
      </c>
    </row>
    <row r="7" spans="1:8" ht="15.75" x14ac:dyDescent="0.25">
      <c r="A7" s="5" t="s">
        <v>12</v>
      </c>
      <c r="B7" s="7">
        <v>2520379</v>
      </c>
      <c r="C7" s="6" t="s">
        <v>25</v>
      </c>
      <c r="D7" s="6" t="s">
        <v>26</v>
      </c>
      <c r="E7" s="6" t="s">
        <v>27</v>
      </c>
      <c r="F7" s="7">
        <v>10121809</v>
      </c>
      <c r="G7" s="8" t="s">
        <v>33</v>
      </c>
      <c r="H7" s="6">
        <v>946074707</v>
      </c>
    </row>
    <row r="8" spans="1:8" ht="15.75" x14ac:dyDescent="0.25">
      <c r="A8" s="5" t="s">
        <v>13</v>
      </c>
      <c r="B8" s="7">
        <v>2520221</v>
      </c>
      <c r="C8" s="6" t="s">
        <v>25</v>
      </c>
      <c r="D8" s="6" t="s">
        <v>26</v>
      </c>
      <c r="E8" s="6" t="s">
        <v>27</v>
      </c>
      <c r="F8" s="7">
        <v>46093079</v>
      </c>
      <c r="G8" s="8" t="s">
        <v>34</v>
      </c>
      <c r="H8" s="6">
        <v>942940223</v>
      </c>
    </row>
    <row r="9" spans="1:8" ht="15.75" x14ac:dyDescent="0.25">
      <c r="A9" s="5" t="s">
        <v>14</v>
      </c>
      <c r="B9" s="7">
        <v>2520426</v>
      </c>
      <c r="C9" s="6" t="s">
        <v>25</v>
      </c>
      <c r="D9" s="6" t="s">
        <v>26</v>
      </c>
      <c r="E9" s="6" t="s">
        <v>27</v>
      </c>
      <c r="F9" s="7">
        <v>41754362</v>
      </c>
      <c r="G9" s="8" t="s">
        <v>35</v>
      </c>
      <c r="H9" s="6">
        <v>950526897</v>
      </c>
    </row>
    <row r="10" spans="1:8" ht="15.75" x14ac:dyDescent="0.25">
      <c r="A10" s="5" t="s">
        <v>15</v>
      </c>
      <c r="B10" s="7">
        <v>2520242</v>
      </c>
      <c r="C10" s="6" t="s">
        <v>25</v>
      </c>
      <c r="D10" s="6" t="s">
        <v>26</v>
      </c>
      <c r="E10" s="6" t="s">
        <v>27</v>
      </c>
      <c r="F10" s="5" t="s">
        <v>36</v>
      </c>
      <c r="G10" s="8" t="s">
        <v>37</v>
      </c>
      <c r="H10" s="6">
        <v>985888174</v>
      </c>
    </row>
    <row r="11" spans="1:8" ht="15.75" x14ac:dyDescent="0.25">
      <c r="A11" s="5" t="s">
        <v>16</v>
      </c>
      <c r="B11" s="7">
        <v>2520062</v>
      </c>
      <c r="C11" s="6" t="s">
        <v>25</v>
      </c>
      <c r="D11" s="6" t="s">
        <v>26</v>
      </c>
      <c r="E11" s="6" t="s">
        <v>27</v>
      </c>
      <c r="F11" s="5" t="s">
        <v>38</v>
      </c>
      <c r="G11" s="8" t="s">
        <v>39</v>
      </c>
      <c r="H11" s="6">
        <v>958520421</v>
      </c>
    </row>
    <row r="12" spans="1:8" ht="15.75" x14ac:dyDescent="0.25">
      <c r="A12" s="5" t="s">
        <v>17</v>
      </c>
      <c r="B12" s="7">
        <v>2519845</v>
      </c>
      <c r="C12" s="6" t="s">
        <v>25</v>
      </c>
      <c r="D12" s="6" t="s">
        <v>26</v>
      </c>
      <c r="E12" s="6" t="s">
        <v>27</v>
      </c>
      <c r="F12" s="5" t="s">
        <v>40</v>
      </c>
      <c r="G12" s="8" t="s">
        <v>41</v>
      </c>
      <c r="H12" s="6">
        <v>920104475</v>
      </c>
    </row>
    <row r="13" spans="1:8" ht="15.75" x14ac:dyDescent="0.25">
      <c r="A13" s="5" t="s">
        <v>18</v>
      </c>
      <c r="B13" s="7">
        <v>2519892</v>
      </c>
      <c r="C13" s="6" t="s">
        <v>25</v>
      </c>
      <c r="D13" s="6" t="s">
        <v>26</v>
      </c>
      <c r="E13" s="6" t="s">
        <v>27</v>
      </c>
      <c r="F13" s="7">
        <v>16724347</v>
      </c>
      <c r="G13" s="8" t="s">
        <v>42</v>
      </c>
      <c r="H13" s="6">
        <v>978041678</v>
      </c>
    </row>
    <row r="14" spans="1:8" ht="15.75" x14ac:dyDescent="0.25">
      <c r="A14" s="5" t="s">
        <v>19</v>
      </c>
      <c r="B14" s="7">
        <v>2520021</v>
      </c>
      <c r="C14" s="6" t="s">
        <v>25</v>
      </c>
      <c r="D14" s="6" t="s">
        <v>26</v>
      </c>
      <c r="E14" s="6" t="s">
        <v>27</v>
      </c>
      <c r="F14" s="7">
        <v>40639787</v>
      </c>
      <c r="G14" s="8" t="s">
        <v>43</v>
      </c>
      <c r="H14" s="6">
        <v>999383459</v>
      </c>
    </row>
    <row r="15" spans="1:8" ht="15.75" x14ac:dyDescent="0.25">
      <c r="A15" s="5" t="s">
        <v>20</v>
      </c>
      <c r="B15" s="7">
        <v>2519777</v>
      </c>
      <c r="C15" s="6" t="s">
        <v>25</v>
      </c>
      <c r="D15" s="6" t="s">
        <v>26</v>
      </c>
      <c r="E15" s="6" t="s">
        <v>27</v>
      </c>
      <c r="F15" s="7">
        <v>47739569</v>
      </c>
      <c r="G15" s="8" t="s">
        <v>44</v>
      </c>
      <c r="H15" s="6">
        <v>959803599</v>
      </c>
    </row>
    <row r="16" spans="1:8" ht="15.75" x14ac:dyDescent="0.25">
      <c r="A16" s="5" t="s">
        <v>21</v>
      </c>
      <c r="B16" s="7">
        <v>2519332</v>
      </c>
      <c r="C16" s="6" t="s">
        <v>25</v>
      </c>
      <c r="D16" s="6" t="s">
        <v>26</v>
      </c>
      <c r="E16" s="6" t="s">
        <v>27</v>
      </c>
      <c r="F16" s="7">
        <v>47229749</v>
      </c>
      <c r="G16" s="8" t="s">
        <v>45</v>
      </c>
      <c r="H16" s="6">
        <v>930169248</v>
      </c>
    </row>
    <row r="17" spans="1:8" ht="15.75" x14ac:dyDescent="0.25">
      <c r="A17" s="5" t="s">
        <v>22</v>
      </c>
      <c r="B17" s="7">
        <v>2519417</v>
      </c>
      <c r="C17" s="6" t="s">
        <v>25</v>
      </c>
      <c r="D17" s="6" t="s">
        <v>26</v>
      </c>
      <c r="E17" s="6" t="s">
        <v>27</v>
      </c>
      <c r="F17" s="7">
        <v>47801845</v>
      </c>
      <c r="G17" s="8" t="s">
        <v>109</v>
      </c>
      <c r="H17" s="6">
        <v>922395779</v>
      </c>
    </row>
    <row r="18" spans="1:8" ht="15.75" x14ac:dyDescent="0.25">
      <c r="A18" s="5" t="s">
        <v>23</v>
      </c>
      <c r="B18" s="7">
        <v>2519448</v>
      </c>
      <c r="C18" s="6" t="s">
        <v>25</v>
      </c>
      <c r="D18" s="6" t="s">
        <v>26</v>
      </c>
      <c r="E18" s="6" t="s">
        <v>27</v>
      </c>
      <c r="F18" s="7">
        <v>43732659</v>
      </c>
      <c r="G18" s="8" t="s">
        <v>110</v>
      </c>
      <c r="H18" s="6">
        <v>976554365</v>
      </c>
    </row>
    <row r="19" spans="1:8" ht="15.75" x14ac:dyDescent="0.25">
      <c r="A19" s="5" t="s">
        <v>24</v>
      </c>
      <c r="B19" s="7">
        <v>2519394</v>
      </c>
      <c r="C19" s="6" t="s">
        <v>25</v>
      </c>
      <c r="D19" s="6" t="s">
        <v>26</v>
      </c>
      <c r="E19" s="6" t="s">
        <v>27</v>
      </c>
      <c r="F19" s="7">
        <v>77031545</v>
      </c>
      <c r="G19" s="8" t="s">
        <v>111</v>
      </c>
      <c r="H19" s="6">
        <v>926543265</v>
      </c>
    </row>
    <row r="20" spans="1:8" ht="15.75" x14ac:dyDescent="0.25">
      <c r="A20" s="5" t="s">
        <v>46</v>
      </c>
      <c r="B20" s="7">
        <v>2519426</v>
      </c>
      <c r="C20" s="6" t="s">
        <v>25</v>
      </c>
      <c r="D20" s="6" t="s">
        <v>26</v>
      </c>
      <c r="E20" s="6" t="s">
        <v>27</v>
      </c>
      <c r="F20" s="7">
        <v>41027821</v>
      </c>
      <c r="G20" s="8" t="s">
        <v>112</v>
      </c>
      <c r="H20" s="6">
        <v>927815505</v>
      </c>
    </row>
    <row r="21" spans="1:8" ht="15.75" x14ac:dyDescent="0.25">
      <c r="A21" s="5" t="s">
        <v>47</v>
      </c>
      <c r="B21" s="7">
        <v>2599795</v>
      </c>
      <c r="C21" s="6" t="s">
        <v>25</v>
      </c>
      <c r="D21" s="6" t="s">
        <v>26</v>
      </c>
      <c r="E21" s="6" t="s">
        <v>27</v>
      </c>
      <c r="F21" s="7">
        <v>48381697</v>
      </c>
      <c r="G21" s="8" t="s">
        <v>113</v>
      </c>
      <c r="H21" s="6">
        <v>920542568</v>
      </c>
    </row>
    <row r="22" spans="1:8" ht="15.75" x14ac:dyDescent="0.25">
      <c r="A22" s="5" t="s">
        <v>48</v>
      </c>
      <c r="B22" s="7">
        <v>2519348</v>
      </c>
      <c r="C22" s="6" t="s">
        <v>25</v>
      </c>
      <c r="D22" s="6" t="s">
        <v>26</v>
      </c>
      <c r="E22" s="6" t="s">
        <v>27</v>
      </c>
      <c r="F22" s="7">
        <v>43687688</v>
      </c>
      <c r="G22" s="8" t="s">
        <v>114</v>
      </c>
      <c r="H22" s="6">
        <v>942002812</v>
      </c>
    </row>
    <row r="23" spans="1:8" ht="15.75" x14ac:dyDescent="0.25">
      <c r="A23" s="5" t="s">
        <v>49</v>
      </c>
      <c r="B23" s="7">
        <v>2519389</v>
      </c>
      <c r="C23" s="6" t="s">
        <v>25</v>
      </c>
      <c r="D23" s="6" t="s">
        <v>26</v>
      </c>
      <c r="E23" s="6" t="s">
        <v>27</v>
      </c>
      <c r="F23" s="7">
        <v>41052423</v>
      </c>
      <c r="G23" s="8" t="s">
        <v>115</v>
      </c>
      <c r="H23" s="6">
        <v>942816693</v>
      </c>
    </row>
    <row r="24" spans="1:8" ht="15.75" x14ac:dyDescent="0.25">
      <c r="A24" s="5" t="s">
        <v>50</v>
      </c>
      <c r="B24" s="7">
        <v>2519385</v>
      </c>
      <c r="C24" s="6" t="s">
        <v>25</v>
      </c>
      <c r="D24" s="6" t="s">
        <v>26</v>
      </c>
      <c r="E24" s="6" t="s">
        <v>27</v>
      </c>
      <c r="F24" s="7">
        <v>77348246</v>
      </c>
      <c r="G24" s="8" t="s">
        <v>116</v>
      </c>
      <c r="H24" s="6">
        <v>956064653</v>
      </c>
    </row>
    <row r="25" spans="1:8" ht="15.75" x14ac:dyDescent="0.25">
      <c r="A25" s="5" t="s">
        <v>51</v>
      </c>
      <c r="B25" s="7">
        <v>2519361</v>
      </c>
      <c r="C25" s="6" t="s">
        <v>25</v>
      </c>
      <c r="D25" s="6" t="s">
        <v>26</v>
      </c>
      <c r="E25" s="6" t="s">
        <v>27</v>
      </c>
      <c r="F25" s="7">
        <v>77326896</v>
      </c>
      <c r="G25" s="8" t="s">
        <v>117</v>
      </c>
      <c r="H25" s="6">
        <v>976936298</v>
      </c>
    </row>
    <row r="26" spans="1:8" ht="15.75" x14ac:dyDescent="0.25">
      <c r="A26" s="5" t="s">
        <v>52</v>
      </c>
      <c r="B26" s="7">
        <v>2519352</v>
      </c>
      <c r="C26" s="6" t="s">
        <v>25</v>
      </c>
      <c r="D26" s="6" t="s">
        <v>26</v>
      </c>
      <c r="E26" s="6" t="s">
        <v>27</v>
      </c>
      <c r="F26" s="7">
        <v>43196324</v>
      </c>
      <c r="G26" s="8" t="s">
        <v>118</v>
      </c>
      <c r="H26" s="6">
        <v>951430925</v>
      </c>
    </row>
    <row r="27" spans="1:8" ht="15.75" x14ac:dyDescent="0.25">
      <c r="A27" s="5" t="s">
        <v>53</v>
      </c>
      <c r="B27" s="7">
        <v>2519339</v>
      </c>
      <c r="C27" s="6" t="s">
        <v>25</v>
      </c>
      <c r="D27" s="6" t="s">
        <v>26</v>
      </c>
      <c r="E27" s="6" t="s">
        <v>27</v>
      </c>
      <c r="F27" s="7">
        <v>75996135</v>
      </c>
      <c r="G27" s="8" t="s">
        <v>119</v>
      </c>
      <c r="H27" s="6">
        <v>921004920</v>
      </c>
    </row>
    <row r="28" spans="1:8" ht="15.75" x14ac:dyDescent="0.25">
      <c r="A28" s="5" t="s">
        <v>54</v>
      </c>
      <c r="B28" s="7">
        <v>2519998</v>
      </c>
      <c r="C28" s="6" t="s">
        <v>25</v>
      </c>
      <c r="D28" s="6" t="s">
        <v>135</v>
      </c>
      <c r="E28" s="6" t="s">
        <v>27</v>
      </c>
      <c r="F28" s="7">
        <v>44301405</v>
      </c>
      <c r="G28" s="8" t="s">
        <v>120</v>
      </c>
      <c r="H28" s="6">
        <v>964711375</v>
      </c>
    </row>
    <row r="29" spans="1:8" ht="15.75" x14ac:dyDescent="0.25">
      <c r="A29" s="5" t="s">
        <v>55</v>
      </c>
      <c r="B29" s="7">
        <v>2519727</v>
      </c>
      <c r="C29" s="6" t="s">
        <v>25</v>
      </c>
      <c r="D29" s="6" t="s">
        <v>135</v>
      </c>
      <c r="E29" s="6" t="s">
        <v>27</v>
      </c>
      <c r="F29" s="7">
        <v>40976752</v>
      </c>
      <c r="G29" s="8" t="s">
        <v>121</v>
      </c>
      <c r="H29" s="6">
        <v>997926970</v>
      </c>
    </row>
    <row r="30" spans="1:8" ht="15.75" x14ac:dyDescent="0.25">
      <c r="A30" s="5" t="s">
        <v>56</v>
      </c>
      <c r="B30" s="7">
        <v>2519857</v>
      </c>
      <c r="C30" s="6" t="s">
        <v>25</v>
      </c>
      <c r="D30" s="6" t="s">
        <v>135</v>
      </c>
      <c r="E30" s="6" t="s">
        <v>27</v>
      </c>
      <c r="F30" s="7">
        <v>43032175</v>
      </c>
      <c r="G30" s="8" t="s">
        <v>122</v>
      </c>
      <c r="H30" s="6">
        <v>926336411</v>
      </c>
    </row>
    <row r="31" spans="1:8" ht="15.75" x14ac:dyDescent="0.25">
      <c r="A31" s="5" t="s">
        <v>57</v>
      </c>
      <c r="B31" s="7">
        <v>2519728</v>
      </c>
      <c r="C31" s="6" t="s">
        <v>25</v>
      </c>
      <c r="D31" s="6" t="s">
        <v>135</v>
      </c>
      <c r="E31" s="6" t="s">
        <v>27</v>
      </c>
      <c r="F31" s="7">
        <v>41626577</v>
      </c>
      <c r="G31" s="8" t="s">
        <v>123</v>
      </c>
      <c r="H31" s="6">
        <v>945010592</v>
      </c>
    </row>
    <row r="32" spans="1:8" ht="15.75" x14ac:dyDescent="0.25">
      <c r="A32" s="5" t="s">
        <v>58</v>
      </c>
      <c r="B32" s="7">
        <v>2519977</v>
      </c>
      <c r="C32" s="6" t="s">
        <v>25</v>
      </c>
      <c r="D32" s="6" t="s">
        <v>135</v>
      </c>
      <c r="E32" s="6" t="s">
        <v>27</v>
      </c>
      <c r="F32" s="7">
        <v>41060439</v>
      </c>
      <c r="G32" s="8" t="s">
        <v>124</v>
      </c>
      <c r="H32" s="6">
        <v>985098742</v>
      </c>
    </row>
    <row r="33" spans="1:9" ht="15.75" x14ac:dyDescent="0.25">
      <c r="A33" s="5" t="s">
        <v>59</v>
      </c>
      <c r="B33" s="7">
        <v>2519943</v>
      </c>
      <c r="C33" s="6" t="s">
        <v>25</v>
      </c>
      <c r="D33" s="6" t="s">
        <v>135</v>
      </c>
      <c r="E33" s="6" t="s">
        <v>27</v>
      </c>
      <c r="F33" s="5" t="s">
        <v>125</v>
      </c>
      <c r="G33" s="8" t="s">
        <v>126</v>
      </c>
      <c r="H33" s="6">
        <v>972394482</v>
      </c>
    </row>
    <row r="34" spans="1:9" ht="15.75" x14ac:dyDescent="0.25">
      <c r="A34" s="5" t="s">
        <v>60</v>
      </c>
      <c r="B34" s="7">
        <v>2519887</v>
      </c>
      <c r="C34" s="6" t="s">
        <v>25</v>
      </c>
      <c r="D34" s="6" t="s">
        <v>135</v>
      </c>
      <c r="E34" s="6" t="s">
        <v>27</v>
      </c>
      <c r="F34" s="7">
        <v>27276939</v>
      </c>
      <c r="G34" s="8" t="s">
        <v>127</v>
      </c>
      <c r="H34" s="6">
        <v>974804489</v>
      </c>
    </row>
    <row r="35" spans="1:9" ht="15.75" x14ac:dyDescent="0.25">
      <c r="A35" s="5" t="s">
        <v>61</v>
      </c>
      <c r="B35" s="7">
        <v>2520433</v>
      </c>
      <c r="C35" s="6" t="s">
        <v>25</v>
      </c>
      <c r="D35" s="6" t="s">
        <v>135</v>
      </c>
      <c r="E35" s="6" t="s">
        <v>27</v>
      </c>
      <c r="F35" s="7">
        <v>42300086</v>
      </c>
      <c r="G35" s="8" t="s">
        <v>128</v>
      </c>
      <c r="H35" s="6">
        <v>996181951</v>
      </c>
    </row>
    <row r="36" spans="1:9" ht="15.75" x14ac:dyDescent="0.25">
      <c r="A36" s="5" t="s">
        <v>62</v>
      </c>
      <c r="B36" s="7">
        <v>2520288</v>
      </c>
      <c r="C36" s="6" t="s">
        <v>25</v>
      </c>
      <c r="D36" s="6" t="s">
        <v>135</v>
      </c>
      <c r="E36" s="6" t="s">
        <v>27</v>
      </c>
      <c r="F36" s="5" t="s">
        <v>129</v>
      </c>
      <c r="G36" s="8" t="s">
        <v>130</v>
      </c>
      <c r="H36" s="6">
        <v>949571795</v>
      </c>
    </row>
    <row r="37" spans="1:9" ht="15.75" x14ac:dyDescent="0.25">
      <c r="A37" s="5" t="s">
        <v>63</v>
      </c>
      <c r="B37" s="7">
        <v>2520277</v>
      </c>
      <c r="C37" s="6" t="s">
        <v>25</v>
      </c>
      <c r="D37" s="6" t="s">
        <v>135</v>
      </c>
      <c r="E37" s="6" t="s">
        <v>27</v>
      </c>
      <c r="F37" s="5" t="s">
        <v>131</v>
      </c>
      <c r="G37" s="8" t="s">
        <v>132</v>
      </c>
      <c r="H37" s="6">
        <v>935183831</v>
      </c>
    </row>
    <row r="38" spans="1:9" ht="15.75" x14ac:dyDescent="0.25">
      <c r="A38" s="5" t="s">
        <v>64</v>
      </c>
      <c r="B38" s="7">
        <v>2520202</v>
      </c>
      <c r="C38" s="6" t="s">
        <v>25</v>
      </c>
      <c r="D38" s="6" t="s">
        <v>135</v>
      </c>
      <c r="E38" s="6" t="s">
        <v>27</v>
      </c>
      <c r="F38" s="7">
        <v>41446013</v>
      </c>
      <c r="G38" s="8" t="s">
        <v>133</v>
      </c>
      <c r="H38" s="6">
        <v>945703979</v>
      </c>
    </row>
    <row r="39" spans="1:9" ht="15.75" x14ac:dyDescent="0.25">
      <c r="A39" s="5" t="s">
        <v>65</v>
      </c>
      <c r="B39" s="7">
        <v>2520024</v>
      </c>
      <c r="C39" s="6" t="s">
        <v>25</v>
      </c>
      <c r="D39" s="6" t="s">
        <v>135</v>
      </c>
      <c r="E39" s="6" t="s">
        <v>27</v>
      </c>
      <c r="F39" s="7">
        <v>40865844</v>
      </c>
      <c r="G39" s="8" t="s">
        <v>136</v>
      </c>
      <c r="H39" s="6">
        <v>97250827</v>
      </c>
      <c r="I39" t="s">
        <v>134</v>
      </c>
    </row>
    <row r="40" spans="1:9" ht="15.75" x14ac:dyDescent="0.25">
      <c r="A40" s="5" t="s">
        <v>66</v>
      </c>
      <c r="B40" s="7">
        <v>2519402</v>
      </c>
      <c r="C40" s="6" t="s">
        <v>25</v>
      </c>
      <c r="D40" s="6" t="s">
        <v>135</v>
      </c>
      <c r="E40" s="6" t="s">
        <v>27</v>
      </c>
      <c r="F40" s="7">
        <v>27979638</v>
      </c>
      <c r="G40" s="8" t="s">
        <v>137</v>
      </c>
      <c r="H40" s="6">
        <v>979517332</v>
      </c>
    </row>
    <row r="41" spans="1:9" ht="15.75" x14ac:dyDescent="0.25">
      <c r="A41" s="5" t="s">
        <v>67</v>
      </c>
      <c r="B41" s="7">
        <v>2519448</v>
      </c>
      <c r="C41" s="6" t="s">
        <v>25</v>
      </c>
      <c r="D41" s="6" t="s">
        <v>135</v>
      </c>
      <c r="E41" s="6" t="s">
        <v>27</v>
      </c>
      <c r="F41" s="5" t="s">
        <v>138</v>
      </c>
      <c r="G41" s="8" t="s">
        <v>139</v>
      </c>
      <c r="H41" s="6">
        <v>939258125</v>
      </c>
    </row>
    <row r="42" spans="1:9" ht="15.75" x14ac:dyDescent="0.25">
      <c r="A42" s="5" t="s">
        <v>68</v>
      </c>
      <c r="B42" s="7">
        <v>2519401</v>
      </c>
      <c r="C42" s="6" t="s">
        <v>25</v>
      </c>
      <c r="D42" s="6" t="s">
        <v>135</v>
      </c>
      <c r="E42" s="6" t="s">
        <v>27</v>
      </c>
      <c r="F42" s="7">
        <v>16486569</v>
      </c>
      <c r="G42" s="8" t="s">
        <v>140</v>
      </c>
      <c r="H42" s="6">
        <v>932318186</v>
      </c>
    </row>
    <row r="43" spans="1:9" ht="15.75" x14ac:dyDescent="0.25">
      <c r="A43" s="5" t="s">
        <v>69</v>
      </c>
      <c r="B43" s="7">
        <v>2519324</v>
      </c>
      <c r="C43" s="6" t="s">
        <v>25</v>
      </c>
      <c r="D43" s="6" t="s">
        <v>135</v>
      </c>
      <c r="E43" s="6" t="s">
        <v>27</v>
      </c>
      <c r="F43" s="7">
        <v>41257805</v>
      </c>
      <c r="G43" s="8" t="s">
        <v>141</v>
      </c>
      <c r="H43" s="6">
        <v>949481482</v>
      </c>
    </row>
    <row r="44" spans="1:9" ht="15.75" x14ac:dyDescent="0.25">
      <c r="A44" s="5" t="s">
        <v>70</v>
      </c>
      <c r="B44" s="7">
        <v>2519471</v>
      </c>
      <c r="C44" s="6" t="s">
        <v>25</v>
      </c>
      <c r="D44" s="6" t="s">
        <v>135</v>
      </c>
      <c r="E44" s="6" t="s">
        <v>27</v>
      </c>
      <c r="F44" s="5" t="s">
        <v>142</v>
      </c>
      <c r="G44" s="8" t="s">
        <v>143</v>
      </c>
      <c r="H44" s="6">
        <v>965017611</v>
      </c>
    </row>
    <row r="45" spans="1:9" ht="15.75" x14ac:dyDescent="0.25">
      <c r="A45" s="5" t="s">
        <v>71</v>
      </c>
      <c r="B45" s="7">
        <v>2519381</v>
      </c>
      <c r="C45" s="6" t="s">
        <v>25</v>
      </c>
      <c r="D45" s="6" t="s">
        <v>135</v>
      </c>
      <c r="E45" s="6" t="s">
        <v>27</v>
      </c>
      <c r="F45" s="7">
        <v>45653099</v>
      </c>
      <c r="G45" s="8" t="s">
        <v>144</v>
      </c>
      <c r="H45" s="6">
        <v>965923741</v>
      </c>
    </row>
    <row r="46" spans="1:9" ht="15.75" x14ac:dyDescent="0.25">
      <c r="A46" s="5" t="s">
        <v>72</v>
      </c>
      <c r="B46" s="7">
        <v>2519420</v>
      </c>
      <c r="C46" s="6" t="s">
        <v>25</v>
      </c>
      <c r="D46" s="6" t="s">
        <v>135</v>
      </c>
      <c r="E46" s="6" t="s">
        <v>27</v>
      </c>
      <c r="F46" s="5" t="s">
        <v>145</v>
      </c>
      <c r="G46" s="8" t="s">
        <v>146</v>
      </c>
      <c r="H46" s="6">
        <v>942039399</v>
      </c>
    </row>
    <row r="47" spans="1:9" ht="15.75" x14ac:dyDescent="0.25">
      <c r="A47" s="5" t="s">
        <v>73</v>
      </c>
      <c r="B47" s="7">
        <v>2519472</v>
      </c>
      <c r="C47" s="6" t="s">
        <v>25</v>
      </c>
      <c r="D47" s="6" t="s">
        <v>135</v>
      </c>
      <c r="E47" s="6" t="s">
        <v>27</v>
      </c>
      <c r="F47" s="7">
        <v>43722031</v>
      </c>
      <c r="G47" s="8" t="s">
        <v>147</v>
      </c>
      <c r="H47" s="6">
        <v>962283658</v>
      </c>
    </row>
    <row r="48" spans="1:9" ht="15.75" x14ac:dyDescent="0.25">
      <c r="A48" s="5" t="s">
        <v>74</v>
      </c>
      <c r="B48" s="7">
        <v>2519406</v>
      </c>
      <c r="C48" s="6" t="s">
        <v>25</v>
      </c>
      <c r="D48" s="6" t="s">
        <v>135</v>
      </c>
      <c r="E48" s="6" t="s">
        <v>27</v>
      </c>
      <c r="F48" s="5" t="s">
        <v>148</v>
      </c>
      <c r="G48" s="8" t="s">
        <v>149</v>
      </c>
      <c r="H48" s="6">
        <v>985540899</v>
      </c>
    </row>
    <row r="49" spans="1:8" ht="15.75" x14ac:dyDescent="0.25">
      <c r="A49" s="5" t="s">
        <v>75</v>
      </c>
      <c r="B49" s="7">
        <v>2519511</v>
      </c>
      <c r="C49" s="6" t="s">
        <v>25</v>
      </c>
      <c r="D49" s="6" t="s">
        <v>135</v>
      </c>
      <c r="E49" s="6" t="s">
        <v>27</v>
      </c>
      <c r="F49" s="7">
        <v>45361466</v>
      </c>
      <c r="G49" s="8" t="s">
        <v>150</v>
      </c>
      <c r="H49" s="6">
        <v>945486832</v>
      </c>
    </row>
    <row r="50" spans="1:8" ht="15.75" x14ac:dyDescent="0.25">
      <c r="A50" s="5" t="s">
        <v>76</v>
      </c>
      <c r="B50" s="7">
        <v>2519496</v>
      </c>
      <c r="C50" s="6" t="s">
        <v>25</v>
      </c>
      <c r="D50" s="6" t="s">
        <v>135</v>
      </c>
      <c r="E50" s="6" t="s">
        <v>27</v>
      </c>
      <c r="F50" s="7">
        <v>41651177</v>
      </c>
      <c r="G50" s="8" t="s">
        <v>151</v>
      </c>
      <c r="H50" s="6">
        <v>961430367</v>
      </c>
    </row>
    <row r="51" spans="1:8" ht="15.75" x14ac:dyDescent="0.25">
      <c r="A51" s="5" t="s">
        <v>77</v>
      </c>
      <c r="B51" s="7">
        <v>2519542</v>
      </c>
      <c r="C51" s="6" t="s">
        <v>25</v>
      </c>
      <c r="D51" s="6" t="s">
        <v>135</v>
      </c>
      <c r="E51" s="6" t="s">
        <v>27</v>
      </c>
      <c r="F51" s="7">
        <v>42569655</v>
      </c>
      <c r="G51" s="8" t="s">
        <v>152</v>
      </c>
      <c r="H51" s="6">
        <v>942686409</v>
      </c>
    </row>
    <row r="52" spans="1:8" ht="15.75" x14ac:dyDescent="0.25">
      <c r="A52" s="5" t="s">
        <v>78</v>
      </c>
      <c r="B52" s="7">
        <v>2519835</v>
      </c>
      <c r="C52" s="6" t="s">
        <v>25</v>
      </c>
      <c r="D52" s="6" t="s">
        <v>135</v>
      </c>
      <c r="E52" s="6" t="s">
        <v>27</v>
      </c>
      <c r="F52" s="7">
        <v>46559893</v>
      </c>
      <c r="G52" s="8" t="s">
        <v>153</v>
      </c>
      <c r="H52" s="6">
        <v>934765922</v>
      </c>
    </row>
    <row r="53" spans="1:8" ht="15.75" x14ac:dyDescent="0.25">
      <c r="A53" s="5" t="s">
        <v>79</v>
      </c>
      <c r="B53" s="7">
        <v>2519529</v>
      </c>
      <c r="C53" s="6" t="s">
        <v>25</v>
      </c>
      <c r="D53" s="6" t="s">
        <v>135</v>
      </c>
      <c r="E53" s="6" t="s">
        <v>27</v>
      </c>
      <c r="F53" s="7">
        <v>72439965</v>
      </c>
      <c r="G53" s="8" t="s">
        <v>154</v>
      </c>
      <c r="H53" s="6">
        <v>948169369</v>
      </c>
    </row>
    <row r="54" spans="1:8" ht="15.75" x14ac:dyDescent="0.25">
      <c r="A54" s="5" t="s">
        <v>80</v>
      </c>
      <c r="B54" s="7">
        <v>2519703</v>
      </c>
      <c r="C54" s="6" t="s">
        <v>25</v>
      </c>
      <c r="D54" s="6" t="s">
        <v>135</v>
      </c>
      <c r="E54" s="6" t="s">
        <v>27</v>
      </c>
      <c r="F54" s="7">
        <v>42997395</v>
      </c>
      <c r="G54" s="8" t="s">
        <v>155</v>
      </c>
      <c r="H54" s="6">
        <v>952876639</v>
      </c>
    </row>
    <row r="55" spans="1:8" ht="15.75" x14ac:dyDescent="0.25">
      <c r="A55" s="5" t="s">
        <v>81</v>
      </c>
      <c r="B55" s="7">
        <v>2519994</v>
      </c>
      <c r="C55" s="6" t="s">
        <v>25</v>
      </c>
      <c r="D55" s="6" t="s">
        <v>135</v>
      </c>
      <c r="E55" s="6" t="s">
        <v>27</v>
      </c>
      <c r="F55" s="7">
        <v>27294707</v>
      </c>
      <c r="G55" s="8" t="s">
        <v>156</v>
      </c>
      <c r="H55" s="6">
        <v>951285272</v>
      </c>
    </row>
    <row r="56" spans="1:8" ht="15.75" x14ac:dyDescent="0.25">
      <c r="A56" s="5" t="s">
        <v>82</v>
      </c>
      <c r="B56" s="7">
        <v>2519518</v>
      </c>
      <c r="C56" s="6" t="s">
        <v>25</v>
      </c>
      <c r="D56" s="6" t="s">
        <v>135</v>
      </c>
      <c r="E56" s="6" t="s">
        <v>27</v>
      </c>
      <c r="F56" s="5" t="s">
        <v>157</v>
      </c>
      <c r="G56" s="8" t="s">
        <v>158</v>
      </c>
      <c r="H56" s="6">
        <v>921178535</v>
      </c>
    </row>
    <row r="57" spans="1:8" ht="15.75" x14ac:dyDescent="0.25">
      <c r="A57" s="5" t="s">
        <v>83</v>
      </c>
      <c r="B57" s="7">
        <v>2519630</v>
      </c>
      <c r="C57" s="6" t="s">
        <v>25</v>
      </c>
      <c r="D57" s="6" t="s">
        <v>135</v>
      </c>
      <c r="E57" s="6" t="s">
        <v>27</v>
      </c>
      <c r="F57" s="7">
        <v>40289147</v>
      </c>
      <c r="G57" s="8" t="s">
        <v>159</v>
      </c>
      <c r="H57" s="6">
        <v>939810719</v>
      </c>
    </row>
    <row r="58" spans="1:8" ht="15.75" x14ac:dyDescent="0.25">
      <c r="A58" s="5" t="s">
        <v>84</v>
      </c>
      <c r="B58" s="7">
        <v>2519788</v>
      </c>
      <c r="C58" s="6" t="s">
        <v>25</v>
      </c>
      <c r="D58" s="6" t="s">
        <v>135</v>
      </c>
      <c r="E58" s="6" t="s">
        <v>27</v>
      </c>
      <c r="F58" s="7">
        <v>40123038</v>
      </c>
      <c r="G58" s="8" t="s">
        <v>160</v>
      </c>
      <c r="H58" s="6">
        <v>942026519</v>
      </c>
    </row>
    <row r="59" spans="1:8" ht="15.75" x14ac:dyDescent="0.25">
      <c r="A59" s="5" t="s">
        <v>85</v>
      </c>
      <c r="B59" s="7">
        <v>2519776</v>
      </c>
      <c r="C59" s="6" t="s">
        <v>25</v>
      </c>
      <c r="D59" s="6" t="s">
        <v>135</v>
      </c>
      <c r="E59" s="6" t="s">
        <v>27</v>
      </c>
      <c r="F59" s="7">
        <v>41613212</v>
      </c>
      <c r="G59" s="8" t="s">
        <v>161</v>
      </c>
      <c r="H59" s="6">
        <v>945679365</v>
      </c>
    </row>
    <row r="60" spans="1:8" ht="15.75" x14ac:dyDescent="0.25">
      <c r="A60" s="5" t="s">
        <v>86</v>
      </c>
      <c r="B60" s="7">
        <v>2519507</v>
      </c>
      <c r="C60" s="6" t="s">
        <v>25</v>
      </c>
      <c r="D60" s="6" t="s">
        <v>162</v>
      </c>
      <c r="E60" s="6" t="s">
        <v>27</v>
      </c>
      <c r="F60" s="5" t="s">
        <v>163</v>
      </c>
      <c r="G60" s="8" t="s">
        <v>164</v>
      </c>
      <c r="H60" s="6">
        <v>956537984</v>
      </c>
    </row>
    <row r="61" spans="1:8" ht="15.75" x14ac:dyDescent="0.25">
      <c r="A61" s="5" t="s">
        <v>87</v>
      </c>
      <c r="B61" s="7">
        <v>2519516</v>
      </c>
      <c r="C61" s="6" t="s">
        <v>25</v>
      </c>
      <c r="D61" s="6" t="s">
        <v>162</v>
      </c>
      <c r="E61" s="6" t="s">
        <v>27</v>
      </c>
      <c r="F61" s="7">
        <v>41463298</v>
      </c>
      <c r="G61" s="8" t="s">
        <v>165</v>
      </c>
      <c r="H61" s="6">
        <v>921625818</v>
      </c>
    </row>
    <row r="62" spans="1:8" ht="15.75" x14ac:dyDescent="0.25">
      <c r="A62" s="5" t="s">
        <v>88</v>
      </c>
      <c r="B62" s="7">
        <v>2519545</v>
      </c>
      <c r="C62" s="6" t="s">
        <v>25</v>
      </c>
      <c r="D62" s="6" t="s">
        <v>162</v>
      </c>
      <c r="E62" s="6" t="s">
        <v>27</v>
      </c>
      <c r="F62" s="7">
        <v>42698966</v>
      </c>
      <c r="G62" s="8" t="s">
        <v>166</v>
      </c>
      <c r="H62" s="6">
        <v>950086361</v>
      </c>
    </row>
    <row r="63" spans="1:8" ht="15.75" x14ac:dyDescent="0.25">
      <c r="A63" s="5" t="s">
        <v>89</v>
      </c>
      <c r="B63" s="7">
        <v>2519548</v>
      </c>
      <c r="C63" s="6" t="s">
        <v>25</v>
      </c>
      <c r="D63" s="6" t="s">
        <v>162</v>
      </c>
      <c r="E63" s="6" t="s">
        <v>27</v>
      </c>
      <c r="F63" s="5" t="s">
        <v>167</v>
      </c>
      <c r="G63" s="8" t="s">
        <v>168</v>
      </c>
      <c r="H63" s="6">
        <v>956531213</v>
      </c>
    </row>
    <row r="64" spans="1:8" ht="15.75" x14ac:dyDescent="0.25">
      <c r="A64" s="5" t="s">
        <v>90</v>
      </c>
      <c r="B64" s="7">
        <v>2519787</v>
      </c>
      <c r="C64" s="6" t="s">
        <v>25</v>
      </c>
      <c r="D64" s="6" t="s">
        <v>162</v>
      </c>
      <c r="E64" s="6" t="s">
        <v>27</v>
      </c>
      <c r="F64" s="5" t="s">
        <v>169</v>
      </c>
      <c r="G64" s="8" t="s">
        <v>170</v>
      </c>
      <c r="H64" s="6">
        <v>987885576</v>
      </c>
    </row>
    <row r="65" spans="1:8" ht="15.75" x14ac:dyDescent="0.25">
      <c r="A65" s="5" t="s">
        <v>91</v>
      </c>
      <c r="B65" s="7">
        <v>2519756</v>
      </c>
      <c r="C65" s="6" t="s">
        <v>25</v>
      </c>
      <c r="D65" s="6" t="s">
        <v>162</v>
      </c>
      <c r="E65" s="6" t="s">
        <v>27</v>
      </c>
      <c r="F65" s="7">
        <v>40352999</v>
      </c>
      <c r="G65" s="8" t="s">
        <v>171</v>
      </c>
      <c r="H65" s="6">
        <v>939380223</v>
      </c>
    </row>
    <row r="66" spans="1:8" ht="15.75" x14ac:dyDescent="0.25">
      <c r="A66" s="5" t="s">
        <v>92</v>
      </c>
      <c r="B66" s="7">
        <v>2519718</v>
      </c>
      <c r="C66" s="6" t="s">
        <v>25</v>
      </c>
      <c r="D66" s="6" t="s">
        <v>162</v>
      </c>
      <c r="E66" s="6" t="s">
        <v>27</v>
      </c>
      <c r="F66" s="7">
        <v>41430118</v>
      </c>
      <c r="G66" s="8" t="s">
        <v>172</v>
      </c>
      <c r="H66" s="6">
        <v>942039965</v>
      </c>
    </row>
    <row r="67" spans="1:8" ht="15.75" x14ac:dyDescent="0.25">
      <c r="A67" s="5" t="s">
        <v>93</v>
      </c>
      <c r="B67" s="7">
        <v>2519707</v>
      </c>
      <c r="C67" s="6" t="s">
        <v>25</v>
      </c>
      <c r="D67" s="6" t="s">
        <v>162</v>
      </c>
      <c r="E67" s="6" t="s">
        <v>27</v>
      </c>
      <c r="F67" s="7">
        <v>42825244</v>
      </c>
      <c r="G67" s="8" t="s">
        <v>173</v>
      </c>
      <c r="H67" s="6">
        <v>953546882</v>
      </c>
    </row>
    <row r="68" spans="1:8" ht="15.75" x14ac:dyDescent="0.25">
      <c r="A68" s="5" t="s">
        <v>94</v>
      </c>
      <c r="B68" s="7">
        <v>2520265</v>
      </c>
      <c r="C68" s="6" t="s">
        <v>25</v>
      </c>
      <c r="D68" s="6" t="s">
        <v>162</v>
      </c>
      <c r="E68" s="6" t="s">
        <v>27</v>
      </c>
      <c r="F68" s="5" t="s">
        <v>174</v>
      </c>
      <c r="G68" s="8" t="s">
        <v>175</v>
      </c>
      <c r="H68" s="6">
        <v>956563824</v>
      </c>
    </row>
    <row r="69" spans="1:8" ht="15.75" x14ac:dyDescent="0.25">
      <c r="A69" s="5" t="s">
        <v>95</v>
      </c>
      <c r="B69" s="7">
        <v>2520315</v>
      </c>
      <c r="C69" s="6" t="s">
        <v>25</v>
      </c>
      <c r="D69" s="6" t="s">
        <v>162</v>
      </c>
      <c r="E69" s="6" t="s">
        <v>27</v>
      </c>
      <c r="F69" s="7">
        <v>40652664</v>
      </c>
      <c r="G69" s="8" t="s">
        <v>176</v>
      </c>
      <c r="H69" s="6">
        <v>944806449</v>
      </c>
    </row>
    <row r="70" spans="1:8" ht="15.75" x14ac:dyDescent="0.25">
      <c r="A70" s="5" t="s">
        <v>96</v>
      </c>
      <c r="B70" s="7">
        <v>2520149</v>
      </c>
      <c r="C70" s="6" t="s">
        <v>25</v>
      </c>
      <c r="D70" s="6" t="s">
        <v>162</v>
      </c>
      <c r="E70" s="6" t="s">
        <v>27</v>
      </c>
      <c r="F70" s="5" t="s">
        <v>177</v>
      </c>
      <c r="G70" s="8" t="s">
        <v>178</v>
      </c>
      <c r="H70" s="6">
        <v>954826664</v>
      </c>
    </row>
    <row r="71" spans="1:8" ht="15.75" x14ac:dyDescent="0.25">
      <c r="A71" s="5" t="s">
        <v>97</v>
      </c>
      <c r="B71" s="7">
        <v>2519871</v>
      </c>
      <c r="C71" s="6" t="s">
        <v>25</v>
      </c>
      <c r="D71" s="6" t="s">
        <v>162</v>
      </c>
      <c r="E71" s="6" t="s">
        <v>27</v>
      </c>
      <c r="F71" s="7">
        <v>41856075</v>
      </c>
      <c r="G71" s="8" t="s">
        <v>179</v>
      </c>
      <c r="H71" s="9">
        <v>943213274</v>
      </c>
    </row>
    <row r="72" spans="1:8" ht="15.75" x14ac:dyDescent="0.25">
      <c r="A72" s="5" t="s">
        <v>98</v>
      </c>
      <c r="B72" s="7">
        <v>2520017</v>
      </c>
      <c r="C72" s="6" t="s">
        <v>25</v>
      </c>
      <c r="D72" s="6" t="s">
        <v>162</v>
      </c>
      <c r="E72" s="6" t="s">
        <v>27</v>
      </c>
      <c r="F72" s="7">
        <v>70096120</v>
      </c>
      <c r="G72" s="8" t="s">
        <v>180</v>
      </c>
      <c r="H72" s="9">
        <v>984830680</v>
      </c>
    </row>
    <row r="73" spans="1:8" ht="15.75" x14ac:dyDescent="0.25">
      <c r="A73" s="5" t="s">
        <v>99</v>
      </c>
      <c r="B73" s="7">
        <v>2520013</v>
      </c>
      <c r="C73" s="6" t="s">
        <v>25</v>
      </c>
      <c r="D73" s="6" t="s">
        <v>162</v>
      </c>
      <c r="E73" s="6" t="s">
        <v>27</v>
      </c>
      <c r="F73" s="7">
        <v>27066855</v>
      </c>
      <c r="G73" s="8" t="s">
        <v>181</v>
      </c>
      <c r="H73" s="9">
        <v>952284810</v>
      </c>
    </row>
    <row r="74" spans="1:8" ht="15.75" x14ac:dyDescent="0.25">
      <c r="A74" s="5" t="s">
        <v>100</v>
      </c>
      <c r="B74" s="7">
        <v>2520039</v>
      </c>
      <c r="C74" s="6" t="s">
        <v>25</v>
      </c>
      <c r="D74" s="6" t="s">
        <v>162</v>
      </c>
      <c r="E74" s="6" t="s">
        <v>27</v>
      </c>
      <c r="F74" s="5" t="s">
        <v>182</v>
      </c>
      <c r="G74" s="8" t="s">
        <v>183</v>
      </c>
      <c r="H74" s="9">
        <v>957471917</v>
      </c>
    </row>
    <row r="75" spans="1:8" ht="15.75" x14ac:dyDescent="0.25">
      <c r="A75" s="5" t="s">
        <v>101</v>
      </c>
      <c r="B75" s="7">
        <v>2519450</v>
      </c>
      <c r="C75" s="6" t="s">
        <v>25</v>
      </c>
      <c r="D75" s="6" t="s">
        <v>162</v>
      </c>
      <c r="E75" s="6" t="s">
        <v>27</v>
      </c>
      <c r="F75" s="5" t="s">
        <v>184</v>
      </c>
      <c r="G75" s="8" t="s">
        <v>185</v>
      </c>
      <c r="H75" s="9">
        <v>928890430</v>
      </c>
    </row>
    <row r="76" spans="1:8" ht="15.75" x14ac:dyDescent="0.25">
      <c r="A76" s="5" t="s">
        <v>102</v>
      </c>
      <c r="B76" s="7">
        <v>2519439</v>
      </c>
      <c r="C76" s="6" t="s">
        <v>25</v>
      </c>
      <c r="D76" s="6" t="s">
        <v>162</v>
      </c>
      <c r="E76" s="6" t="s">
        <v>27</v>
      </c>
      <c r="F76" s="5" t="s">
        <v>186</v>
      </c>
      <c r="G76" s="8" t="s">
        <v>187</v>
      </c>
      <c r="H76" s="9">
        <v>948788099</v>
      </c>
    </row>
    <row r="77" spans="1:8" ht="15.75" x14ac:dyDescent="0.25">
      <c r="A77" s="5" t="s">
        <v>103</v>
      </c>
      <c r="B77" s="7">
        <v>2519476</v>
      </c>
      <c r="C77" s="6" t="s">
        <v>25</v>
      </c>
      <c r="D77" s="6" t="s">
        <v>162</v>
      </c>
      <c r="E77" s="6" t="s">
        <v>27</v>
      </c>
      <c r="F77" s="7">
        <v>16620863</v>
      </c>
      <c r="G77" s="8" t="s">
        <v>188</v>
      </c>
      <c r="H77" s="9">
        <v>969682945</v>
      </c>
    </row>
    <row r="78" spans="1:8" ht="15.75" x14ac:dyDescent="0.25">
      <c r="A78" s="5" t="s">
        <v>104</v>
      </c>
      <c r="B78" s="7">
        <v>2519380</v>
      </c>
      <c r="C78" s="6" t="s">
        <v>25</v>
      </c>
      <c r="D78" s="6" t="s">
        <v>162</v>
      </c>
      <c r="E78" s="6" t="s">
        <v>27</v>
      </c>
      <c r="F78" s="5" t="s">
        <v>189</v>
      </c>
      <c r="G78" s="8" t="s">
        <v>190</v>
      </c>
      <c r="H78" s="9">
        <v>994481132</v>
      </c>
    </row>
    <row r="79" spans="1:8" ht="15.75" x14ac:dyDescent="0.25">
      <c r="A79" s="5" t="s">
        <v>105</v>
      </c>
      <c r="B79" s="7">
        <v>2519360</v>
      </c>
      <c r="C79" s="6" t="s">
        <v>25</v>
      </c>
      <c r="D79" s="6" t="s">
        <v>162</v>
      </c>
      <c r="E79" s="6" t="s">
        <v>27</v>
      </c>
      <c r="F79" s="5" t="s">
        <v>191</v>
      </c>
      <c r="G79" s="8" t="s">
        <v>192</v>
      </c>
      <c r="H79" s="9">
        <v>943832634</v>
      </c>
    </row>
    <row r="80" spans="1:8" ht="15.75" x14ac:dyDescent="0.25">
      <c r="A80" s="5" t="s">
        <v>106</v>
      </c>
      <c r="B80" s="7">
        <v>2519371</v>
      </c>
      <c r="C80" s="6" t="s">
        <v>25</v>
      </c>
      <c r="D80" s="6" t="s">
        <v>162</v>
      </c>
      <c r="E80" s="6" t="s">
        <v>27</v>
      </c>
      <c r="F80" s="5" t="s">
        <v>193</v>
      </c>
      <c r="G80" s="8" t="s">
        <v>194</v>
      </c>
      <c r="H80" s="10" t="s">
        <v>198</v>
      </c>
    </row>
    <row r="81" spans="1:8" ht="15.75" x14ac:dyDescent="0.25">
      <c r="A81" s="5" t="s">
        <v>107</v>
      </c>
      <c r="B81" s="7">
        <v>2519486</v>
      </c>
      <c r="C81" s="6" t="s">
        <v>25</v>
      </c>
      <c r="D81" s="6" t="s">
        <v>162</v>
      </c>
      <c r="E81" s="6" t="s">
        <v>27</v>
      </c>
      <c r="F81" s="5" t="s">
        <v>195</v>
      </c>
      <c r="G81" s="8" t="s">
        <v>196</v>
      </c>
      <c r="H81" s="10" t="s">
        <v>199</v>
      </c>
    </row>
    <row r="82" spans="1:8" ht="15.75" x14ac:dyDescent="0.25">
      <c r="A82" s="5" t="s">
        <v>108</v>
      </c>
      <c r="B82" s="7">
        <v>2819674</v>
      </c>
      <c r="C82" s="6" t="s">
        <v>25</v>
      </c>
      <c r="D82" s="6" t="s">
        <v>162</v>
      </c>
      <c r="E82" s="6" t="s">
        <v>27</v>
      </c>
      <c r="F82" s="5" t="s">
        <v>197</v>
      </c>
      <c r="G82" s="8" t="s">
        <v>200</v>
      </c>
      <c r="H82" s="9">
        <v>942611203</v>
      </c>
    </row>
    <row r="83" spans="1:8" ht="15.75" x14ac:dyDescent="0.25">
      <c r="A83" s="5" t="s">
        <v>201</v>
      </c>
      <c r="B83" s="7">
        <v>2520161</v>
      </c>
      <c r="C83" s="6" t="s">
        <v>25</v>
      </c>
      <c r="D83" s="6" t="s">
        <v>208</v>
      </c>
      <c r="E83" s="6" t="s">
        <v>27</v>
      </c>
      <c r="F83" s="5" t="s">
        <v>209</v>
      </c>
      <c r="G83" s="8" t="s">
        <v>210</v>
      </c>
      <c r="H83" s="9">
        <v>969418304</v>
      </c>
    </row>
    <row r="84" spans="1:8" ht="15.75" x14ac:dyDescent="0.25">
      <c r="A84" s="5" t="s">
        <v>202</v>
      </c>
      <c r="B84" s="7">
        <v>2520247</v>
      </c>
      <c r="C84" s="6" t="s">
        <v>25</v>
      </c>
      <c r="D84" s="6" t="s">
        <v>208</v>
      </c>
      <c r="E84" s="6" t="s">
        <v>27</v>
      </c>
      <c r="F84" s="5" t="s">
        <v>211</v>
      </c>
      <c r="G84" s="8" t="s">
        <v>212</v>
      </c>
      <c r="H84" s="9">
        <v>957995225</v>
      </c>
    </row>
    <row r="85" spans="1:8" ht="15.75" x14ac:dyDescent="0.25">
      <c r="A85" s="5" t="s">
        <v>203</v>
      </c>
      <c r="B85" s="7">
        <v>2520237</v>
      </c>
      <c r="C85" s="6" t="s">
        <v>25</v>
      </c>
      <c r="D85" s="6" t="s">
        <v>213</v>
      </c>
      <c r="E85" s="6" t="s">
        <v>27</v>
      </c>
      <c r="F85" s="5" t="s">
        <v>214</v>
      </c>
      <c r="G85" s="8" t="s">
        <v>215</v>
      </c>
      <c r="H85" s="9">
        <v>937406870</v>
      </c>
    </row>
    <row r="86" spans="1:8" ht="15.75" x14ac:dyDescent="0.25">
      <c r="A86" s="5" t="s">
        <v>204</v>
      </c>
      <c r="B86" s="7">
        <v>2519837</v>
      </c>
      <c r="C86" s="6" t="s">
        <v>25</v>
      </c>
      <c r="D86" s="6" t="s">
        <v>208</v>
      </c>
      <c r="E86" s="6" t="s">
        <v>27</v>
      </c>
      <c r="F86" s="5" t="s">
        <v>216</v>
      </c>
      <c r="G86" s="8" t="s">
        <v>217</v>
      </c>
      <c r="H86" s="9">
        <v>939943942</v>
      </c>
    </row>
    <row r="87" spans="1:8" ht="15.75" x14ac:dyDescent="0.25">
      <c r="A87" s="5" t="s">
        <v>205</v>
      </c>
      <c r="B87" s="7">
        <v>2519502</v>
      </c>
      <c r="C87" s="6" t="s">
        <v>25</v>
      </c>
      <c r="D87" s="6" t="s">
        <v>218</v>
      </c>
      <c r="E87" s="6" t="s">
        <v>27</v>
      </c>
      <c r="F87" s="5" t="s">
        <v>219</v>
      </c>
      <c r="G87" s="8" t="s">
        <v>220</v>
      </c>
      <c r="H87" s="9">
        <v>956081862</v>
      </c>
    </row>
    <row r="88" spans="1:8" ht="15.75" x14ac:dyDescent="0.25">
      <c r="A88" s="5" t="s">
        <v>206</v>
      </c>
      <c r="B88" s="7"/>
      <c r="C88" s="6" t="s">
        <v>25</v>
      </c>
      <c r="D88" s="6"/>
      <c r="E88" s="6" t="s">
        <v>27</v>
      </c>
      <c r="F88" s="5"/>
      <c r="G88" s="8"/>
      <c r="H88" s="9"/>
    </row>
    <row r="89" spans="1:8" ht="15.75" x14ac:dyDescent="0.25">
      <c r="A89" s="5" t="s">
        <v>207</v>
      </c>
      <c r="B89" s="7"/>
      <c r="C89" s="6" t="s">
        <v>25</v>
      </c>
      <c r="D89" s="6"/>
      <c r="E89" s="6" t="s">
        <v>27</v>
      </c>
      <c r="F89" s="5"/>
      <c r="G89" s="8"/>
      <c r="H89" s="9"/>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07E9-F755-4872-AB5B-A65FB53E6647}">
  <dimension ref="A5:N14"/>
  <sheetViews>
    <sheetView zoomScaleNormal="100" workbookViewId="0">
      <selection activeCell="N10" sqref="N10"/>
    </sheetView>
  </sheetViews>
  <sheetFormatPr baseColWidth="10" defaultRowHeight="15" x14ac:dyDescent="0.25"/>
  <cols>
    <col min="1" max="1" width="3.85546875" customWidth="1"/>
    <col min="2" max="2" width="24.7109375" customWidth="1"/>
    <col min="3" max="3" width="40.42578125" bestFit="1" customWidth="1"/>
    <col min="4" max="4" width="16.42578125" style="1" customWidth="1"/>
    <col min="5" max="5" width="11.42578125" style="21" customWidth="1"/>
    <col min="11" max="14" width="11.42578125" style="30"/>
  </cols>
  <sheetData>
    <row r="5" spans="1:14" ht="23.25" x14ac:dyDescent="0.25">
      <c r="A5" s="51" t="s">
        <v>227</v>
      </c>
      <c r="B5" s="51"/>
      <c r="C5" s="51"/>
      <c r="D5" s="51"/>
      <c r="E5" s="51"/>
      <c r="F5" s="51"/>
      <c r="G5" s="51"/>
      <c r="H5" s="51"/>
      <c r="I5" s="51"/>
      <c r="J5" s="51"/>
    </row>
    <row r="6" spans="1:14" ht="23.25" x14ac:dyDescent="0.25">
      <c r="A6" s="51" t="s">
        <v>226</v>
      </c>
      <c r="B6" s="51"/>
      <c r="C6" s="51"/>
      <c r="D6" s="51"/>
      <c r="E6" s="51"/>
      <c r="F6" s="51"/>
      <c r="G6" s="51"/>
      <c r="H6" s="51"/>
      <c r="I6" s="51"/>
      <c r="J6" s="51"/>
    </row>
    <row r="7" spans="1:14" ht="23.25" customHeight="1" x14ac:dyDescent="0.25">
      <c r="A7" s="51" t="s">
        <v>416</v>
      </c>
      <c r="B7" s="51"/>
      <c r="C7" s="51"/>
      <c r="D7" s="51"/>
      <c r="E7" s="51"/>
      <c r="F7" s="51"/>
      <c r="G7" s="51"/>
      <c r="H7" s="51"/>
      <c r="I7" s="51"/>
      <c r="J7" s="51"/>
    </row>
    <row r="8" spans="1:14" ht="23.25" customHeight="1" x14ac:dyDescent="0.25">
      <c r="A8" s="65"/>
      <c r="B8" s="65"/>
      <c r="C8" s="65"/>
      <c r="D8" s="65"/>
      <c r="E8" s="65"/>
      <c r="F8" s="65"/>
      <c r="G8" s="65"/>
      <c r="H8" s="65"/>
      <c r="I8" s="65"/>
      <c r="J8" s="65"/>
    </row>
    <row r="9" spans="1:14" s="11" customFormat="1" ht="21" customHeight="1" x14ac:dyDescent="0.2">
      <c r="A9" s="60" t="s">
        <v>0</v>
      </c>
      <c r="B9" s="60" t="s">
        <v>228</v>
      </c>
      <c r="C9" s="60" t="s">
        <v>231</v>
      </c>
      <c r="D9" s="60" t="s">
        <v>1</v>
      </c>
      <c r="E9" s="61" t="s">
        <v>5</v>
      </c>
      <c r="F9" s="62" t="s">
        <v>225</v>
      </c>
      <c r="G9" s="63"/>
      <c r="H9" s="63"/>
      <c r="I9" s="64"/>
      <c r="J9" s="59" t="s">
        <v>224</v>
      </c>
      <c r="K9" s="31"/>
      <c r="L9" s="31"/>
      <c r="M9" s="31"/>
      <c r="N9" s="31"/>
    </row>
    <row r="10" spans="1:14" s="14" customFormat="1" ht="126.75" customHeight="1" x14ac:dyDescent="0.2">
      <c r="A10" s="53"/>
      <c r="B10" s="53"/>
      <c r="C10" s="53"/>
      <c r="D10" s="53"/>
      <c r="E10" s="55"/>
      <c r="F10" s="17" t="s">
        <v>230</v>
      </c>
      <c r="G10" s="17" t="s">
        <v>221</v>
      </c>
      <c r="H10" s="17" t="s">
        <v>222</v>
      </c>
      <c r="I10" s="17" t="s">
        <v>223</v>
      </c>
      <c r="J10" s="47"/>
      <c r="K10" s="32"/>
      <c r="L10" s="32"/>
      <c r="M10" s="32"/>
      <c r="N10" s="32"/>
    </row>
    <row r="11" spans="1:14" s="19" customFormat="1" ht="25.5" customHeight="1" x14ac:dyDescent="0.2">
      <c r="A11" s="15">
        <v>1</v>
      </c>
      <c r="B11" s="12"/>
      <c r="C11" s="13" t="s">
        <v>301</v>
      </c>
      <c r="D11" s="15" t="s">
        <v>324</v>
      </c>
      <c r="E11" s="20">
        <v>40539932</v>
      </c>
      <c r="F11" s="70" t="s">
        <v>406</v>
      </c>
      <c r="G11" s="71"/>
      <c r="H11" s="71"/>
      <c r="I11" s="71"/>
      <c r="J11" s="72"/>
      <c r="K11" s="33"/>
      <c r="L11" s="29"/>
      <c r="M11" s="29"/>
      <c r="N11" s="29"/>
    </row>
    <row r="12" spans="1:14" s="19" customFormat="1" ht="12.75" x14ac:dyDescent="0.2">
      <c r="A12" s="15">
        <v>2</v>
      </c>
      <c r="B12" s="12"/>
      <c r="C12" s="13" t="s">
        <v>338</v>
      </c>
      <c r="D12" s="15" t="s">
        <v>354</v>
      </c>
      <c r="E12" s="20">
        <v>47451048</v>
      </c>
      <c r="F12" s="70" t="s">
        <v>406</v>
      </c>
      <c r="G12" s="71"/>
      <c r="H12" s="71"/>
      <c r="I12" s="71"/>
      <c r="J12" s="72"/>
      <c r="K12" s="29"/>
      <c r="L12" s="29"/>
      <c r="M12" s="29"/>
      <c r="N12" s="29"/>
    </row>
    <row r="13" spans="1:14" s="19" customFormat="1" ht="15" customHeight="1" x14ac:dyDescent="0.2">
      <c r="A13" s="15">
        <v>3</v>
      </c>
      <c r="B13" s="12"/>
      <c r="C13" s="13" t="s">
        <v>360</v>
      </c>
      <c r="D13" s="15">
        <v>2586160</v>
      </c>
      <c r="E13" s="20">
        <v>47180317</v>
      </c>
      <c r="F13" s="70" t="s">
        <v>406</v>
      </c>
      <c r="G13" s="71"/>
      <c r="H13" s="71"/>
      <c r="I13" s="71"/>
      <c r="J13" s="72"/>
      <c r="K13" s="29"/>
      <c r="L13" s="29"/>
      <c r="M13" s="29"/>
      <c r="N13" s="29"/>
    </row>
    <row r="14" spans="1:14" s="29" customFormat="1" ht="15" customHeight="1" x14ac:dyDescent="0.2">
      <c r="A14" s="26">
        <v>4</v>
      </c>
      <c r="B14" s="12"/>
      <c r="C14" s="25" t="s">
        <v>367</v>
      </c>
      <c r="D14" s="26">
        <v>2586209</v>
      </c>
      <c r="E14" s="27">
        <v>47757863</v>
      </c>
      <c r="F14" s="70" t="s">
        <v>406</v>
      </c>
      <c r="G14" s="71"/>
      <c r="H14" s="71"/>
      <c r="I14" s="71"/>
      <c r="J14" s="72"/>
    </row>
  </sheetData>
  <autoFilter ref="A10:J14" xr:uid="{1792795C-D70E-416F-B06B-3880C7CCFB62}"/>
  <mergeCells count="15">
    <mergeCell ref="F14:J14"/>
    <mergeCell ref="A8:J8"/>
    <mergeCell ref="J9:J10"/>
    <mergeCell ref="F11:J11"/>
    <mergeCell ref="F12:J12"/>
    <mergeCell ref="F13:J13"/>
    <mergeCell ref="A5:J5"/>
    <mergeCell ref="A6:J6"/>
    <mergeCell ref="A7:J7"/>
    <mergeCell ref="A9:A10"/>
    <mergeCell ref="B9:B10"/>
    <mergeCell ref="C9:C10"/>
    <mergeCell ref="D9:D10"/>
    <mergeCell ref="E9:E10"/>
    <mergeCell ref="F9:I9"/>
  </mergeCells>
  <phoneticPr fontId="8" type="noConversion"/>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DACD5-43DD-4B9A-AF5F-E3F23FC6E01E}">
  <dimension ref="A5:K27"/>
  <sheetViews>
    <sheetView topLeftCell="A17" zoomScale="90" zoomScaleNormal="90" workbookViewId="0">
      <selection activeCell="A27" sqref="A27"/>
    </sheetView>
  </sheetViews>
  <sheetFormatPr baseColWidth="10" defaultRowHeight="15" x14ac:dyDescent="0.25"/>
  <cols>
    <col min="1" max="1" width="5.28515625" customWidth="1"/>
    <col min="2" max="2" width="32.85546875" customWidth="1"/>
    <col min="3" max="3" width="40.28515625" bestFit="1" customWidth="1"/>
    <col min="4" max="4" width="16.42578125" style="1" customWidth="1"/>
    <col min="5" max="5" width="11.42578125" style="21" customWidth="1"/>
    <col min="10" max="10" width="11.42578125" style="37"/>
    <col min="11" max="11" width="11.42578125" style="30"/>
  </cols>
  <sheetData>
    <row r="5" spans="1:11" ht="23.25" x14ac:dyDescent="0.25">
      <c r="A5" s="51" t="s">
        <v>227</v>
      </c>
      <c r="B5" s="51"/>
      <c r="C5" s="51"/>
      <c r="D5" s="51"/>
      <c r="E5" s="51"/>
      <c r="F5" s="51"/>
      <c r="G5" s="51"/>
      <c r="H5" s="51"/>
      <c r="I5" s="51"/>
      <c r="J5" s="51"/>
    </row>
    <row r="6" spans="1:11" ht="23.25" x14ac:dyDescent="0.25">
      <c r="A6" s="51" t="s">
        <v>226</v>
      </c>
      <c r="B6" s="51"/>
      <c r="C6" s="51"/>
      <c r="D6" s="51"/>
      <c r="E6" s="51"/>
      <c r="F6" s="51"/>
      <c r="G6" s="51"/>
      <c r="H6" s="51"/>
      <c r="I6" s="51"/>
      <c r="J6" s="51"/>
    </row>
    <row r="7" spans="1:11" ht="23.25" x14ac:dyDescent="0.25">
      <c r="A7" s="51" t="s">
        <v>413</v>
      </c>
      <c r="B7" s="51"/>
      <c r="C7" s="51"/>
      <c r="D7" s="51"/>
      <c r="E7" s="51"/>
      <c r="F7" s="51"/>
      <c r="G7" s="51"/>
      <c r="H7" s="51"/>
      <c r="I7" s="51"/>
      <c r="J7" s="51"/>
    </row>
    <row r="8" spans="1:11" ht="23.25" x14ac:dyDescent="0.25">
      <c r="A8" s="45" t="s">
        <v>392</v>
      </c>
      <c r="B8" s="45"/>
      <c r="C8" s="45"/>
      <c r="D8" s="45"/>
      <c r="E8" s="45"/>
      <c r="F8" s="45"/>
      <c r="G8" s="45"/>
      <c r="H8" s="45"/>
      <c r="I8" s="45"/>
      <c r="J8" s="45"/>
    </row>
    <row r="9" spans="1:11" ht="23.25" customHeight="1" x14ac:dyDescent="0.25">
      <c r="A9" s="45"/>
      <c r="B9" s="45"/>
      <c r="C9" s="45"/>
      <c r="D9" s="45"/>
      <c r="E9" s="45"/>
      <c r="F9" s="45"/>
      <c r="G9" s="45"/>
      <c r="H9" s="45"/>
      <c r="I9" s="45"/>
      <c r="J9" s="45"/>
    </row>
    <row r="10" spans="1:11" ht="9.75" customHeight="1" x14ac:dyDescent="0.25">
      <c r="A10" s="45"/>
      <c r="B10" s="45"/>
      <c r="C10" s="45"/>
      <c r="D10" s="45"/>
      <c r="E10" s="45"/>
      <c r="F10" s="45"/>
      <c r="G10" s="45"/>
      <c r="H10" s="45"/>
      <c r="I10" s="45"/>
      <c r="J10" s="45"/>
    </row>
    <row r="11" spans="1:11" s="11" customFormat="1" ht="21" customHeight="1" x14ac:dyDescent="0.2">
      <c r="A11" s="52" t="s">
        <v>0</v>
      </c>
      <c r="B11" s="52" t="s">
        <v>228</v>
      </c>
      <c r="C11" s="52" t="s">
        <v>231</v>
      </c>
      <c r="D11" s="52" t="s">
        <v>1</v>
      </c>
      <c r="E11" s="54" t="s">
        <v>5</v>
      </c>
      <c r="F11" s="56" t="s">
        <v>225</v>
      </c>
      <c r="G11" s="57"/>
      <c r="H11" s="57"/>
      <c r="I11" s="58"/>
      <c r="J11" s="46" t="s">
        <v>224</v>
      </c>
      <c r="K11" s="31"/>
    </row>
    <row r="12" spans="1:11" s="14" customFormat="1" ht="126.75" customHeight="1" x14ac:dyDescent="0.2">
      <c r="A12" s="53"/>
      <c r="B12" s="53"/>
      <c r="C12" s="53"/>
      <c r="D12" s="53"/>
      <c r="E12" s="55"/>
      <c r="F12" s="17" t="s">
        <v>230</v>
      </c>
      <c r="G12" s="17" t="s">
        <v>221</v>
      </c>
      <c r="H12" s="17" t="s">
        <v>222</v>
      </c>
      <c r="I12" s="17" t="s">
        <v>223</v>
      </c>
      <c r="J12" s="47"/>
      <c r="K12" s="32"/>
    </row>
    <row r="13" spans="1:11" s="19" customFormat="1" ht="23.1" customHeight="1" x14ac:dyDescent="0.2">
      <c r="A13" s="15">
        <v>1</v>
      </c>
      <c r="B13" s="12" t="s">
        <v>384</v>
      </c>
      <c r="C13" s="13" t="s">
        <v>375</v>
      </c>
      <c r="D13" s="15">
        <v>2586113</v>
      </c>
      <c r="E13" s="20">
        <v>27572122</v>
      </c>
      <c r="F13" s="18">
        <v>0</v>
      </c>
      <c r="G13" s="18">
        <v>22</v>
      </c>
      <c r="H13" s="18">
        <v>12.3</v>
      </c>
      <c r="I13" s="15">
        <v>0</v>
      </c>
      <c r="J13" s="16">
        <f>+SUM(F13:I13)</f>
        <v>34.299999999999997</v>
      </c>
      <c r="K13" s="29"/>
    </row>
    <row r="14" spans="1:11" s="19" customFormat="1" ht="23.1" customHeight="1" x14ac:dyDescent="0.2">
      <c r="A14" s="15">
        <v>2</v>
      </c>
      <c r="B14" s="12" t="s">
        <v>384</v>
      </c>
      <c r="C14" s="13" t="s">
        <v>289</v>
      </c>
      <c r="D14" s="15">
        <v>2586040</v>
      </c>
      <c r="E14" s="20">
        <v>40455755</v>
      </c>
      <c r="F14" s="18">
        <v>17</v>
      </c>
      <c r="G14" s="18">
        <v>12</v>
      </c>
      <c r="H14" s="18">
        <v>0</v>
      </c>
      <c r="I14" s="15">
        <v>0</v>
      </c>
      <c r="J14" s="16">
        <f>+SUM(F14:I14)</f>
        <v>29</v>
      </c>
      <c r="K14" s="29"/>
    </row>
    <row r="15" spans="1:11" s="19" customFormat="1" ht="23.1" customHeight="1" x14ac:dyDescent="0.2">
      <c r="A15" s="15">
        <v>3</v>
      </c>
      <c r="B15" s="12" t="s">
        <v>384</v>
      </c>
      <c r="C15" s="13" t="s">
        <v>340</v>
      </c>
      <c r="D15" s="15">
        <v>2586122</v>
      </c>
      <c r="E15" s="20">
        <v>42300086</v>
      </c>
      <c r="F15" s="18">
        <v>5</v>
      </c>
      <c r="G15" s="18">
        <v>16</v>
      </c>
      <c r="H15" s="18">
        <v>6</v>
      </c>
      <c r="I15" s="15">
        <v>0</v>
      </c>
      <c r="J15" s="16">
        <f>+SUM(F15:I15)</f>
        <v>27</v>
      </c>
      <c r="K15" s="29"/>
    </row>
    <row r="16" spans="1:11" s="19" customFormat="1" ht="23.1" customHeight="1" x14ac:dyDescent="0.2">
      <c r="A16" s="15">
        <v>4</v>
      </c>
      <c r="B16" s="12" t="s">
        <v>384</v>
      </c>
      <c r="C16" s="13" t="s">
        <v>272</v>
      </c>
      <c r="D16" s="15">
        <v>2586012</v>
      </c>
      <c r="E16" s="20">
        <v>40927281</v>
      </c>
      <c r="F16" s="18">
        <v>12</v>
      </c>
      <c r="G16" s="18">
        <v>10</v>
      </c>
      <c r="H16" s="18">
        <v>4.2</v>
      </c>
      <c r="I16" s="15">
        <v>0</v>
      </c>
      <c r="J16" s="16">
        <f>+SUM((F16:I16))</f>
        <v>26.2</v>
      </c>
      <c r="K16" s="29"/>
    </row>
    <row r="17" spans="1:11" s="19" customFormat="1" ht="23.1" customHeight="1" x14ac:dyDescent="0.2">
      <c r="A17" s="15">
        <v>5</v>
      </c>
      <c r="B17" s="12" t="s">
        <v>384</v>
      </c>
      <c r="C17" s="13" t="s">
        <v>248</v>
      </c>
      <c r="D17" s="15">
        <v>2585899</v>
      </c>
      <c r="E17" s="20">
        <v>41692149</v>
      </c>
      <c r="F17" s="18">
        <v>12</v>
      </c>
      <c r="G17" s="18">
        <v>0</v>
      </c>
      <c r="H17" s="18">
        <v>11.7</v>
      </c>
      <c r="I17" s="15">
        <v>0</v>
      </c>
      <c r="J17" s="16">
        <f>+SUM(F17:I17)</f>
        <v>23.7</v>
      </c>
      <c r="K17" s="29"/>
    </row>
    <row r="18" spans="1:11" s="19" customFormat="1" ht="23.1" customHeight="1" x14ac:dyDescent="0.2">
      <c r="A18" s="15">
        <v>6</v>
      </c>
      <c r="B18" s="12" t="s">
        <v>384</v>
      </c>
      <c r="C18" s="13" t="s">
        <v>262</v>
      </c>
      <c r="D18" s="15">
        <v>2586000</v>
      </c>
      <c r="E18" s="20">
        <v>47695759</v>
      </c>
      <c r="F18" s="18">
        <v>0</v>
      </c>
      <c r="G18" s="18">
        <v>14</v>
      </c>
      <c r="H18" s="18">
        <v>2.4</v>
      </c>
      <c r="I18" s="15">
        <v>0</v>
      </c>
      <c r="J18" s="16">
        <f>+SUM(F18:I18)</f>
        <v>16.399999999999999</v>
      </c>
      <c r="K18" s="29"/>
    </row>
    <row r="19" spans="1:11" s="19" customFormat="1" ht="23.1" customHeight="1" x14ac:dyDescent="0.2">
      <c r="A19" s="15">
        <v>7</v>
      </c>
      <c r="B19" s="12" t="s">
        <v>384</v>
      </c>
      <c r="C19" s="13" t="s">
        <v>251</v>
      </c>
      <c r="D19" s="15" t="s">
        <v>252</v>
      </c>
      <c r="E19" s="20">
        <v>40269882</v>
      </c>
      <c r="F19" s="18">
        <v>0</v>
      </c>
      <c r="G19" s="18">
        <v>6</v>
      </c>
      <c r="H19" s="18">
        <v>5.2</v>
      </c>
      <c r="I19" s="15">
        <v>0</v>
      </c>
      <c r="J19" s="16">
        <f>+SUM(F19:I19)</f>
        <v>11.2</v>
      </c>
      <c r="K19" s="29"/>
    </row>
    <row r="20" spans="1:11" s="19" customFormat="1" ht="23.1" customHeight="1" x14ac:dyDescent="0.2">
      <c r="A20" s="15">
        <v>8</v>
      </c>
      <c r="B20" s="12" t="s">
        <v>384</v>
      </c>
      <c r="C20" s="13" t="s">
        <v>334</v>
      </c>
      <c r="D20" s="15">
        <v>2586107</v>
      </c>
      <c r="E20" s="20">
        <v>70041232</v>
      </c>
      <c r="F20" s="18">
        <v>0</v>
      </c>
      <c r="G20" s="18">
        <v>8</v>
      </c>
      <c r="H20" s="18">
        <v>0</v>
      </c>
      <c r="I20" s="15">
        <v>0</v>
      </c>
      <c r="J20" s="16">
        <v>8</v>
      </c>
      <c r="K20" s="29"/>
    </row>
    <row r="21" spans="1:11" s="19" customFormat="1" ht="23.1" customHeight="1" x14ac:dyDescent="0.2">
      <c r="A21" s="15">
        <v>9</v>
      </c>
      <c r="B21" s="12" t="s">
        <v>384</v>
      </c>
      <c r="C21" s="13" t="s">
        <v>258</v>
      </c>
      <c r="D21" s="15">
        <v>2585994</v>
      </c>
      <c r="E21" s="20">
        <v>40991876</v>
      </c>
      <c r="F21" s="18">
        <v>0</v>
      </c>
      <c r="G21" s="18">
        <v>0</v>
      </c>
      <c r="H21" s="18">
        <v>7.6</v>
      </c>
      <c r="I21" s="15">
        <v>0</v>
      </c>
      <c r="J21" s="16">
        <f>+SUM(F21:I21)</f>
        <v>7.6</v>
      </c>
      <c r="K21" s="29"/>
    </row>
    <row r="22" spans="1:11" s="19" customFormat="1" ht="23.1" customHeight="1" x14ac:dyDescent="0.2">
      <c r="A22" s="15">
        <v>10</v>
      </c>
      <c r="B22" s="12" t="s">
        <v>384</v>
      </c>
      <c r="C22" s="13" t="s">
        <v>376</v>
      </c>
      <c r="D22" s="15">
        <v>2586086</v>
      </c>
      <c r="E22" s="20">
        <v>16765309</v>
      </c>
      <c r="F22" s="18">
        <v>0</v>
      </c>
      <c r="G22" s="18">
        <v>0</v>
      </c>
      <c r="H22" s="18">
        <v>6</v>
      </c>
      <c r="I22" s="15">
        <v>0</v>
      </c>
      <c r="J22" s="16">
        <v>6</v>
      </c>
      <c r="K22" s="29"/>
    </row>
    <row r="23" spans="1:11" s="19" customFormat="1" ht="25.5" customHeight="1" x14ac:dyDescent="0.2">
      <c r="A23" s="15">
        <v>11</v>
      </c>
      <c r="B23" s="12" t="s">
        <v>384</v>
      </c>
      <c r="C23" s="13" t="s">
        <v>237</v>
      </c>
      <c r="D23" s="15">
        <v>2585754</v>
      </c>
      <c r="E23" s="20">
        <v>838623</v>
      </c>
      <c r="F23" s="48" t="s">
        <v>395</v>
      </c>
      <c r="G23" s="49"/>
      <c r="H23" s="49"/>
      <c r="I23" s="49"/>
      <c r="J23" s="50"/>
      <c r="K23" s="29"/>
    </row>
    <row r="24" spans="1:11" s="19" customFormat="1" ht="25.5" customHeight="1" x14ac:dyDescent="0.2">
      <c r="A24" s="15">
        <v>12</v>
      </c>
      <c r="B24" s="12" t="s">
        <v>384</v>
      </c>
      <c r="C24" s="13" t="s">
        <v>279</v>
      </c>
      <c r="D24" s="15">
        <v>2586027</v>
      </c>
      <c r="E24" s="20">
        <v>44032372</v>
      </c>
      <c r="F24" s="48" t="s">
        <v>395</v>
      </c>
      <c r="G24" s="49"/>
      <c r="H24" s="49"/>
      <c r="I24" s="49"/>
      <c r="J24" s="50"/>
      <c r="K24" s="29"/>
    </row>
    <row r="25" spans="1:11" s="19" customFormat="1" ht="25.5" customHeight="1" x14ac:dyDescent="0.2">
      <c r="A25" s="15">
        <v>13</v>
      </c>
      <c r="B25" s="12" t="s">
        <v>384</v>
      </c>
      <c r="C25" s="13" t="s">
        <v>348</v>
      </c>
      <c r="D25" s="15">
        <v>2586140</v>
      </c>
      <c r="E25" s="20">
        <v>21514107</v>
      </c>
      <c r="F25" s="48" t="s">
        <v>395</v>
      </c>
      <c r="G25" s="49"/>
      <c r="H25" s="49"/>
      <c r="I25" s="49"/>
      <c r="J25" s="50"/>
      <c r="K25" s="29"/>
    </row>
    <row r="26" spans="1:11" s="19" customFormat="1" ht="25.5" customHeight="1" x14ac:dyDescent="0.2">
      <c r="A26" s="15">
        <v>14</v>
      </c>
      <c r="B26" s="12" t="s">
        <v>384</v>
      </c>
      <c r="C26" s="13" t="s">
        <v>356</v>
      </c>
      <c r="D26" s="15">
        <v>2586155</v>
      </c>
      <c r="E26" s="20">
        <v>70078487</v>
      </c>
      <c r="F26" s="48" t="s">
        <v>395</v>
      </c>
      <c r="G26" s="49"/>
      <c r="H26" s="49"/>
      <c r="I26" s="49"/>
      <c r="J26" s="50"/>
      <c r="K26" s="29"/>
    </row>
    <row r="27" spans="1:11" s="19" customFormat="1" ht="107.25" customHeight="1" x14ac:dyDescent="0.2">
      <c r="A27" s="15">
        <v>15</v>
      </c>
      <c r="B27" s="12" t="s">
        <v>384</v>
      </c>
      <c r="C27" s="13" t="s">
        <v>359</v>
      </c>
      <c r="D27" s="15"/>
      <c r="E27" s="20">
        <v>811571</v>
      </c>
      <c r="F27" s="42" t="s">
        <v>383</v>
      </c>
      <c r="G27" s="43"/>
      <c r="H27" s="43"/>
      <c r="I27" s="43"/>
      <c r="J27" s="44"/>
      <c r="K27" s="29"/>
    </row>
  </sheetData>
  <autoFilter ref="A12:J27" xr:uid="{1792795C-D70E-416F-B06B-3880C7CCFB62}"/>
  <sortState xmlns:xlrd2="http://schemas.microsoft.com/office/spreadsheetml/2017/richdata2" ref="A13:K27">
    <sortCondition descending="1" ref="J13:J27"/>
  </sortState>
  <mergeCells count="17">
    <mergeCell ref="A5:J5"/>
    <mergeCell ref="A6:J6"/>
    <mergeCell ref="A7:J7"/>
    <mergeCell ref="A11:A12"/>
    <mergeCell ref="B11:B12"/>
    <mergeCell ref="C11:C12"/>
    <mergeCell ref="D11:D12"/>
    <mergeCell ref="E11:E12"/>
    <mergeCell ref="F11:I11"/>
    <mergeCell ref="A9:J10"/>
    <mergeCell ref="F27:J27"/>
    <mergeCell ref="A8:J8"/>
    <mergeCell ref="J11:J12"/>
    <mergeCell ref="F23:J23"/>
    <mergeCell ref="F24:J24"/>
    <mergeCell ref="F25:J25"/>
    <mergeCell ref="F26:J26"/>
  </mergeCells>
  <phoneticPr fontId="8" type="noConversion"/>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F83E-4437-41B8-96A4-CB06A4207ABB}">
  <dimension ref="A5:J45"/>
  <sheetViews>
    <sheetView topLeftCell="A34" zoomScale="90" zoomScaleNormal="90" workbookViewId="0">
      <selection activeCell="A45" sqref="A45"/>
    </sheetView>
  </sheetViews>
  <sheetFormatPr baseColWidth="10" defaultRowHeight="15" x14ac:dyDescent="0.25"/>
  <cols>
    <col min="1" max="1" width="5.42578125" customWidth="1"/>
    <col min="2" max="2" width="22.85546875" customWidth="1"/>
    <col min="3" max="3" width="40.140625" bestFit="1" customWidth="1"/>
    <col min="4" max="4" width="16.42578125" style="1" customWidth="1"/>
    <col min="5" max="5" width="11.42578125" style="21" customWidth="1"/>
    <col min="6" max="6" width="8.85546875" customWidth="1"/>
    <col min="7" max="7" width="9.140625" customWidth="1"/>
    <col min="8" max="8" width="9.7109375" customWidth="1"/>
    <col min="9" max="9" width="9.28515625" customWidth="1"/>
    <col min="10" max="10" width="17.5703125" style="37" customWidth="1"/>
  </cols>
  <sheetData>
    <row r="5" spans="1:10" ht="23.25" x14ac:dyDescent="0.25">
      <c r="A5" s="51" t="s">
        <v>227</v>
      </c>
      <c r="B5" s="51"/>
      <c r="C5" s="51"/>
      <c r="D5" s="51"/>
      <c r="E5" s="51"/>
      <c r="F5" s="51"/>
      <c r="G5" s="51"/>
      <c r="H5" s="51"/>
      <c r="I5" s="51"/>
      <c r="J5" s="51"/>
    </row>
    <row r="6" spans="1:10" ht="23.25" x14ac:dyDescent="0.25">
      <c r="A6" s="51" t="s">
        <v>226</v>
      </c>
      <c r="B6" s="51"/>
      <c r="C6" s="51"/>
      <c r="D6" s="51"/>
      <c r="E6" s="51"/>
      <c r="F6" s="51"/>
      <c r="G6" s="51"/>
      <c r="H6" s="51"/>
      <c r="I6" s="51"/>
      <c r="J6" s="51"/>
    </row>
    <row r="7" spans="1:10" ht="39" customHeight="1" x14ac:dyDescent="0.25">
      <c r="A7" s="51" t="s">
        <v>414</v>
      </c>
      <c r="B7" s="51"/>
      <c r="C7" s="51"/>
      <c r="D7" s="51"/>
      <c r="E7" s="51"/>
      <c r="F7" s="51"/>
      <c r="G7" s="51"/>
      <c r="H7" s="51"/>
      <c r="I7" s="51"/>
      <c r="J7" s="51"/>
    </row>
    <row r="8" spans="1:10" ht="25.5" customHeight="1" x14ac:dyDescent="0.25">
      <c r="A8" s="65" t="s">
        <v>393</v>
      </c>
      <c r="B8" s="65"/>
      <c r="C8" s="65"/>
      <c r="D8" s="65"/>
      <c r="E8" s="65"/>
      <c r="F8" s="65"/>
      <c r="G8" s="65"/>
      <c r="H8" s="65"/>
      <c r="I8" s="65"/>
      <c r="J8" s="65"/>
    </row>
    <row r="9" spans="1:10" s="11" customFormat="1" ht="21" customHeight="1" x14ac:dyDescent="0.2">
      <c r="A9" s="60" t="s">
        <v>0</v>
      </c>
      <c r="B9" s="60" t="s">
        <v>228</v>
      </c>
      <c r="C9" s="60" t="s">
        <v>231</v>
      </c>
      <c r="D9" s="60" t="s">
        <v>1</v>
      </c>
      <c r="E9" s="61" t="s">
        <v>5</v>
      </c>
      <c r="F9" s="62" t="s">
        <v>225</v>
      </c>
      <c r="G9" s="63"/>
      <c r="H9" s="63"/>
      <c r="I9" s="64"/>
      <c r="J9" s="59" t="s">
        <v>224</v>
      </c>
    </row>
    <row r="10" spans="1:10" s="14" customFormat="1" ht="98.25" customHeight="1" x14ac:dyDescent="0.2">
      <c r="A10" s="53"/>
      <c r="B10" s="53"/>
      <c r="C10" s="53"/>
      <c r="D10" s="53"/>
      <c r="E10" s="55"/>
      <c r="F10" s="17" t="s">
        <v>230</v>
      </c>
      <c r="G10" s="17" t="s">
        <v>221</v>
      </c>
      <c r="H10" s="17" t="s">
        <v>222</v>
      </c>
      <c r="I10" s="17" t="s">
        <v>223</v>
      </c>
      <c r="J10" s="47"/>
    </row>
    <row r="11" spans="1:10" s="34" customFormat="1" ht="23.25" customHeight="1" x14ac:dyDescent="0.25">
      <c r="A11" s="15">
        <v>1</v>
      </c>
      <c r="B11" s="12" t="s">
        <v>385</v>
      </c>
      <c r="C11" s="13" t="s">
        <v>298</v>
      </c>
      <c r="D11" s="15">
        <v>2586052</v>
      </c>
      <c r="E11" s="20">
        <v>832240</v>
      </c>
      <c r="F11" s="24">
        <v>24</v>
      </c>
      <c r="G11" s="24">
        <v>16</v>
      </c>
      <c r="H11" s="24">
        <v>3.2</v>
      </c>
      <c r="I11" s="24">
        <v>0</v>
      </c>
      <c r="J11" s="36">
        <f t="shared" ref="J11:J18" si="0">+SUM(F11:I11)</f>
        <v>43.2</v>
      </c>
    </row>
    <row r="12" spans="1:10" s="34" customFormat="1" ht="23.25" customHeight="1" x14ac:dyDescent="0.25">
      <c r="A12" s="15">
        <v>2</v>
      </c>
      <c r="B12" s="12" t="s">
        <v>385</v>
      </c>
      <c r="C12" s="13" t="s">
        <v>337</v>
      </c>
      <c r="D12" s="15">
        <v>2586111</v>
      </c>
      <c r="E12" s="20">
        <v>46628804</v>
      </c>
      <c r="F12" s="24">
        <v>0</v>
      </c>
      <c r="G12" s="24">
        <v>18</v>
      </c>
      <c r="H12" s="24">
        <v>12.6</v>
      </c>
      <c r="I12" s="24">
        <v>0</v>
      </c>
      <c r="J12" s="36">
        <f t="shared" si="0"/>
        <v>30.6</v>
      </c>
    </row>
    <row r="13" spans="1:10" s="34" customFormat="1" ht="23.25" customHeight="1" x14ac:dyDescent="0.25">
      <c r="A13" s="15">
        <v>3</v>
      </c>
      <c r="B13" s="12" t="s">
        <v>385</v>
      </c>
      <c r="C13" s="13" t="s">
        <v>377</v>
      </c>
      <c r="D13" s="15">
        <v>2586139</v>
      </c>
      <c r="E13" s="20">
        <v>40807432</v>
      </c>
      <c r="F13" s="24">
        <v>10</v>
      </c>
      <c r="G13" s="24">
        <v>14</v>
      </c>
      <c r="H13" s="24">
        <v>4</v>
      </c>
      <c r="I13" s="24">
        <v>0</v>
      </c>
      <c r="J13" s="36">
        <f t="shared" si="0"/>
        <v>28</v>
      </c>
    </row>
    <row r="14" spans="1:10" s="34" customFormat="1" ht="23.25" customHeight="1" x14ac:dyDescent="0.25">
      <c r="A14" s="15">
        <v>4</v>
      </c>
      <c r="B14" s="12" t="s">
        <v>385</v>
      </c>
      <c r="C14" s="13" t="s">
        <v>371</v>
      </c>
      <c r="D14" s="15" t="s">
        <v>351</v>
      </c>
      <c r="E14" s="20">
        <v>43849093</v>
      </c>
      <c r="F14" s="24">
        <v>15</v>
      </c>
      <c r="G14" s="24">
        <v>12</v>
      </c>
      <c r="H14" s="24">
        <v>0</v>
      </c>
      <c r="I14" s="24">
        <v>0</v>
      </c>
      <c r="J14" s="36">
        <f t="shared" si="0"/>
        <v>27</v>
      </c>
    </row>
    <row r="15" spans="1:10" s="34" customFormat="1" ht="23.25" customHeight="1" x14ac:dyDescent="0.25">
      <c r="A15" s="15">
        <v>5</v>
      </c>
      <c r="B15" s="12" t="s">
        <v>385</v>
      </c>
      <c r="C15" s="13" t="s">
        <v>282</v>
      </c>
      <c r="D15" s="15">
        <v>2586030</v>
      </c>
      <c r="E15" s="20">
        <v>47315326</v>
      </c>
      <c r="F15" s="24">
        <v>0</v>
      </c>
      <c r="G15" s="24">
        <v>6</v>
      </c>
      <c r="H15" s="24">
        <v>14.2</v>
      </c>
      <c r="I15" s="24">
        <v>0</v>
      </c>
      <c r="J15" s="36">
        <f t="shared" si="0"/>
        <v>20.2</v>
      </c>
    </row>
    <row r="16" spans="1:10" s="34" customFormat="1" ht="23.25" customHeight="1" x14ac:dyDescent="0.25">
      <c r="A16" s="15">
        <v>6</v>
      </c>
      <c r="B16" s="12" t="s">
        <v>385</v>
      </c>
      <c r="C16" s="13" t="s">
        <v>281</v>
      </c>
      <c r="D16" s="15">
        <v>2586028</v>
      </c>
      <c r="E16" s="20">
        <v>41979959</v>
      </c>
      <c r="F16" s="24">
        <v>0</v>
      </c>
      <c r="G16" s="24">
        <v>8</v>
      </c>
      <c r="H16" s="24">
        <v>11</v>
      </c>
      <c r="I16" s="24">
        <v>0</v>
      </c>
      <c r="J16" s="36">
        <f t="shared" si="0"/>
        <v>19</v>
      </c>
    </row>
    <row r="17" spans="1:10" s="34" customFormat="1" ht="23.25" customHeight="1" x14ac:dyDescent="0.25">
      <c r="A17" s="15">
        <v>7</v>
      </c>
      <c r="B17" s="12" t="s">
        <v>385</v>
      </c>
      <c r="C17" s="13" t="s">
        <v>306</v>
      </c>
      <c r="D17" s="15">
        <v>2586065</v>
      </c>
      <c r="E17" s="20">
        <v>71082919</v>
      </c>
      <c r="F17" s="24">
        <v>0</v>
      </c>
      <c r="G17" s="24">
        <v>8</v>
      </c>
      <c r="H17" s="24">
        <v>8.4</v>
      </c>
      <c r="I17" s="24">
        <v>0</v>
      </c>
      <c r="J17" s="36">
        <f t="shared" si="0"/>
        <v>16.399999999999999</v>
      </c>
    </row>
    <row r="18" spans="1:10" s="34" customFormat="1" ht="23.25" customHeight="1" x14ac:dyDescent="0.25">
      <c r="A18" s="15">
        <v>8</v>
      </c>
      <c r="B18" s="12" t="s">
        <v>385</v>
      </c>
      <c r="C18" s="13" t="s">
        <v>274</v>
      </c>
      <c r="D18" s="15" t="s">
        <v>295</v>
      </c>
      <c r="E18" s="20">
        <v>43153045</v>
      </c>
      <c r="F18" s="24">
        <v>10</v>
      </c>
      <c r="G18" s="24">
        <v>0</v>
      </c>
      <c r="H18" s="24">
        <v>6</v>
      </c>
      <c r="I18" s="24">
        <v>0</v>
      </c>
      <c r="J18" s="36">
        <f t="shared" si="0"/>
        <v>16</v>
      </c>
    </row>
    <row r="19" spans="1:10" s="34" customFormat="1" ht="23.25" customHeight="1" x14ac:dyDescent="0.25">
      <c r="A19" s="15">
        <v>9</v>
      </c>
      <c r="B19" s="12" t="s">
        <v>385</v>
      </c>
      <c r="C19" s="13" t="s">
        <v>379</v>
      </c>
      <c r="D19" s="15">
        <v>2585907</v>
      </c>
      <c r="E19" s="20">
        <v>45156643</v>
      </c>
      <c r="F19" s="24">
        <v>14</v>
      </c>
      <c r="G19" s="24">
        <v>0</v>
      </c>
      <c r="H19" s="24">
        <v>0</v>
      </c>
      <c r="I19" s="24">
        <v>0</v>
      </c>
      <c r="J19" s="36">
        <v>14</v>
      </c>
    </row>
    <row r="20" spans="1:10" s="34" customFormat="1" ht="23.25" customHeight="1" x14ac:dyDescent="0.25">
      <c r="A20" s="15">
        <v>10</v>
      </c>
      <c r="B20" s="12" t="s">
        <v>385</v>
      </c>
      <c r="C20" s="13" t="s">
        <v>320</v>
      </c>
      <c r="D20" s="15">
        <v>2586088</v>
      </c>
      <c r="E20" s="20">
        <v>74647050</v>
      </c>
      <c r="F20" s="24">
        <v>5</v>
      </c>
      <c r="G20" s="24">
        <v>2</v>
      </c>
      <c r="H20" s="24">
        <v>4</v>
      </c>
      <c r="I20" s="24">
        <v>0</v>
      </c>
      <c r="J20" s="36">
        <f>++SUM(F20:I20)</f>
        <v>11</v>
      </c>
    </row>
    <row r="21" spans="1:10" s="34" customFormat="1" ht="23.25" customHeight="1" x14ac:dyDescent="0.25">
      <c r="A21" s="15">
        <v>11</v>
      </c>
      <c r="B21" s="12" t="s">
        <v>385</v>
      </c>
      <c r="C21" s="13" t="s">
        <v>357</v>
      </c>
      <c r="D21" s="15">
        <v>2586156</v>
      </c>
      <c r="E21" s="20">
        <v>16416743</v>
      </c>
      <c r="F21" s="24">
        <v>10</v>
      </c>
      <c r="G21" s="24">
        <v>0</v>
      </c>
      <c r="H21" s="24">
        <v>0</v>
      </c>
      <c r="I21" s="24">
        <v>0</v>
      </c>
      <c r="J21" s="36">
        <v>10</v>
      </c>
    </row>
    <row r="22" spans="1:10" s="34" customFormat="1" ht="23.25" customHeight="1" x14ac:dyDescent="0.25">
      <c r="A22" s="15">
        <v>12</v>
      </c>
      <c r="B22" s="12" t="s">
        <v>385</v>
      </c>
      <c r="C22" s="13" t="s">
        <v>372</v>
      </c>
      <c r="D22" s="15">
        <v>2585942</v>
      </c>
      <c r="E22" s="20">
        <v>45644759</v>
      </c>
      <c r="F22" s="24">
        <v>0</v>
      </c>
      <c r="G22" s="24">
        <v>4</v>
      </c>
      <c r="H22" s="24">
        <v>0</v>
      </c>
      <c r="I22" s="24">
        <v>0</v>
      </c>
      <c r="J22" s="36">
        <v>4</v>
      </c>
    </row>
    <row r="23" spans="1:10" s="34" customFormat="1" ht="23.25" customHeight="1" x14ac:dyDescent="0.25">
      <c r="A23" s="15">
        <v>13</v>
      </c>
      <c r="B23" s="12" t="s">
        <v>385</v>
      </c>
      <c r="C23" s="13" t="s">
        <v>283</v>
      </c>
      <c r="D23" s="15">
        <v>2586031</v>
      </c>
      <c r="E23" s="20">
        <v>70004196</v>
      </c>
      <c r="F23" s="24">
        <v>0</v>
      </c>
      <c r="G23" s="24">
        <v>4</v>
      </c>
      <c r="H23" s="24">
        <v>0</v>
      </c>
      <c r="I23" s="24">
        <v>0</v>
      </c>
      <c r="J23" s="36">
        <v>4</v>
      </c>
    </row>
    <row r="24" spans="1:10" s="34" customFormat="1" ht="23.25" customHeight="1" x14ac:dyDescent="0.25">
      <c r="A24" s="15">
        <v>14</v>
      </c>
      <c r="B24" s="12" t="s">
        <v>385</v>
      </c>
      <c r="C24" s="13" t="s">
        <v>290</v>
      </c>
      <c r="D24" s="15" t="s">
        <v>362</v>
      </c>
      <c r="E24" s="20">
        <v>45509557</v>
      </c>
      <c r="F24" s="24">
        <v>0</v>
      </c>
      <c r="G24" s="24">
        <v>2</v>
      </c>
      <c r="H24" s="24">
        <v>0.2</v>
      </c>
      <c r="I24" s="24">
        <v>0</v>
      </c>
      <c r="J24" s="36">
        <v>2.2000000000000002</v>
      </c>
    </row>
    <row r="25" spans="1:10" s="34" customFormat="1" ht="23.25" customHeight="1" x14ac:dyDescent="0.25">
      <c r="A25" s="15">
        <v>15</v>
      </c>
      <c r="B25" s="12" t="s">
        <v>385</v>
      </c>
      <c r="C25" s="13" t="s">
        <v>294</v>
      </c>
      <c r="D25" s="15">
        <v>2586049</v>
      </c>
      <c r="E25" s="20">
        <v>4678852</v>
      </c>
      <c r="F25" s="24">
        <v>0</v>
      </c>
      <c r="G25" s="24">
        <v>2</v>
      </c>
      <c r="H25" s="24">
        <v>0</v>
      </c>
      <c r="I25" s="24">
        <v>0</v>
      </c>
      <c r="J25" s="36">
        <f>+SUM(F25:I25)</f>
        <v>2</v>
      </c>
    </row>
    <row r="26" spans="1:10" s="34" customFormat="1" ht="38.25" customHeight="1" x14ac:dyDescent="0.25">
      <c r="A26" s="15">
        <v>16</v>
      </c>
      <c r="B26" s="12" t="s">
        <v>385</v>
      </c>
      <c r="C26" s="13" t="s">
        <v>310</v>
      </c>
      <c r="D26" s="15" t="s">
        <v>312</v>
      </c>
      <c r="E26" s="20">
        <v>10136573</v>
      </c>
      <c r="F26" s="24" t="s">
        <v>386</v>
      </c>
      <c r="G26" s="24" t="s">
        <v>386</v>
      </c>
      <c r="H26" s="24" t="s">
        <v>386</v>
      </c>
      <c r="I26" s="24" t="s">
        <v>386</v>
      </c>
      <c r="J26" s="36" t="s">
        <v>386</v>
      </c>
    </row>
    <row r="27" spans="1:10" s="34" customFormat="1" ht="23.25" customHeight="1" x14ac:dyDescent="0.25">
      <c r="A27" s="15">
        <v>17</v>
      </c>
      <c r="B27" s="12" t="s">
        <v>385</v>
      </c>
      <c r="C27" s="13" t="s">
        <v>236</v>
      </c>
      <c r="D27" s="15">
        <v>2585750</v>
      </c>
      <c r="E27" s="20">
        <v>75101417</v>
      </c>
      <c r="F27" s="48" t="s">
        <v>394</v>
      </c>
      <c r="G27" s="49"/>
      <c r="H27" s="49"/>
      <c r="I27" s="49"/>
      <c r="J27" s="50"/>
    </row>
    <row r="28" spans="1:10" s="34" customFormat="1" ht="23.25" customHeight="1" x14ac:dyDescent="0.25">
      <c r="A28" s="15">
        <v>18</v>
      </c>
      <c r="B28" s="12" t="s">
        <v>385</v>
      </c>
      <c r="C28" s="13" t="s">
        <v>238</v>
      </c>
      <c r="D28" s="15">
        <v>2585756</v>
      </c>
      <c r="E28" s="20">
        <v>18900595</v>
      </c>
      <c r="F28" s="48" t="s">
        <v>394</v>
      </c>
      <c r="G28" s="49"/>
      <c r="H28" s="49"/>
      <c r="I28" s="49"/>
      <c r="J28" s="50"/>
    </row>
    <row r="29" spans="1:10" s="34" customFormat="1" ht="23.25" customHeight="1" x14ac:dyDescent="0.25">
      <c r="A29" s="15">
        <v>19</v>
      </c>
      <c r="B29" s="12" t="s">
        <v>385</v>
      </c>
      <c r="C29" s="13" t="s">
        <v>243</v>
      </c>
      <c r="D29" s="15">
        <v>2585170</v>
      </c>
      <c r="E29" s="20">
        <v>71244323</v>
      </c>
      <c r="F29" s="48" t="s">
        <v>394</v>
      </c>
      <c r="G29" s="49"/>
      <c r="H29" s="49"/>
      <c r="I29" s="49"/>
      <c r="J29" s="50"/>
    </row>
    <row r="30" spans="1:10" s="34" customFormat="1" ht="23.25" customHeight="1" x14ac:dyDescent="0.25">
      <c r="A30" s="15">
        <v>20</v>
      </c>
      <c r="B30" s="12" t="s">
        <v>385</v>
      </c>
      <c r="C30" s="13" t="s">
        <v>369</v>
      </c>
      <c r="D30" s="15" t="s">
        <v>263</v>
      </c>
      <c r="E30" s="20">
        <v>44546432</v>
      </c>
      <c r="F30" s="48" t="s">
        <v>394</v>
      </c>
      <c r="G30" s="49"/>
      <c r="H30" s="49"/>
      <c r="I30" s="49"/>
      <c r="J30" s="50"/>
    </row>
    <row r="31" spans="1:10" s="34" customFormat="1" ht="23.25" customHeight="1" x14ac:dyDescent="0.25">
      <c r="A31" s="15">
        <v>21</v>
      </c>
      <c r="B31" s="12" t="s">
        <v>385</v>
      </c>
      <c r="C31" s="13" t="s">
        <v>249</v>
      </c>
      <c r="D31" s="15">
        <v>2585902</v>
      </c>
      <c r="E31" s="20">
        <v>41084742</v>
      </c>
      <c r="F31" s="48" t="s">
        <v>394</v>
      </c>
      <c r="G31" s="49"/>
      <c r="H31" s="49"/>
      <c r="I31" s="49"/>
      <c r="J31" s="50"/>
    </row>
    <row r="32" spans="1:10" s="34" customFormat="1" ht="23.25" customHeight="1" x14ac:dyDescent="0.25">
      <c r="A32" s="15">
        <v>22</v>
      </c>
      <c r="B32" s="12" t="s">
        <v>385</v>
      </c>
      <c r="C32" s="13" t="s">
        <v>253</v>
      </c>
      <c r="D32" s="15">
        <v>2585916</v>
      </c>
      <c r="E32" s="20">
        <v>75203248</v>
      </c>
      <c r="F32" s="48" t="s">
        <v>394</v>
      </c>
      <c r="G32" s="49"/>
      <c r="H32" s="49"/>
      <c r="I32" s="49"/>
      <c r="J32" s="50"/>
    </row>
    <row r="33" spans="1:10" s="34" customFormat="1" ht="23.25" customHeight="1" x14ac:dyDescent="0.25">
      <c r="A33" s="15">
        <v>23</v>
      </c>
      <c r="B33" s="12" t="s">
        <v>385</v>
      </c>
      <c r="C33" s="13" t="s">
        <v>257</v>
      </c>
      <c r="D33" s="15">
        <v>2585993</v>
      </c>
      <c r="E33" s="20">
        <v>73853685</v>
      </c>
      <c r="F33" s="48" t="s">
        <v>394</v>
      </c>
      <c r="G33" s="49"/>
      <c r="H33" s="49"/>
      <c r="I33" s="49"/>
      <c r="J33" s="50"/>
    </row>
    <row r="34" spans="1:10" s="34" customFormat="1" ht="23.25" customHeight="1" x14ac:dyDescent="0.25">
      <c r="A34" s="15">
        <v>24</v>
      </c>
      <c r="B34" s="12" t="s">
        <v>385</v>
      </c>
      <c r="C34" s="13" t="s">
        <v>259</v>
      </c>
      <c r="D34" s="15">
        <v>2585995</v>
      </c>
      <c r="E34" s="20">
        <v>42342175</v>
      </c>
      <c r="F34" s="48" t="s">
        <v>394</v>
      </c>
      <c r="G34" s="49"/>
      <c r="H34" s="49"/>
      <c r="I34" s="49"/>
      <c r="J34" s="50"/>
    </row>
    <row r="35" spans="1:10" s="34" customFormat="1" ht="23.25" customHeight="1" x14ac:dyDescent="0.25">
      <c r="A35" s="15">
        <v>25</v>
      </c>
      <c r="B35" s="12" t="s">
        <v>385</v>
      </c>
      <c r="C35" s="13" t="s">
        <v>265</v>
      </c>
      <c r="D35" s="15">
        <v>2586003</v>
      </c>
      <c r="E35" s="20">
        <v>47302674</v>
      </c>
      <c r="F35" s="48" t="s">
        <v>394</v>
      </c>
      <c r="G35" s="49"/>
      <c r="H35" s="49"/>
      <c r="I35" s="49"/>
      <c r="J35" s="50"/>
    </row>
    <row r="36" spans="1:10" s="34" customFormat="1" ht="23.25" customHeight="1" x14ac:dyDescent="0.25">
      <c r="A36" s="15">
        <v>26</v>
      </c>
      <c r="B36" s="12" t="s">
        <v>385</v>
      </c>
      <c r="C36" s="13" t="s">
        <v>378</v>
      </c>
      <c r="D36" s="15">
        <v>2586039</v>
      </c>
      <c r="E36" s="20">
        <v>47150781</v>
      </c>
      <c r="F36" s="48" t="s">
        <v>394</v>
      </c>
      <c r="G36" s="49"/>
      <c r="H36" s="49"/>
      <c r="I36" s="49"/>
      <c r="J36" s="50"/>
    </row>
    <row r="37" spans="1:10" s="34" customFormat="1" ht="21.75" customHeight="1" x14ac:dyDescent="0.25">
      <c r="A37" s="15">
        <v>27</v>
      </c>
      <c r="B37" s="12" t="s">
        <v>385</v>
      </c>
      <c r="C37" s="13" t="s">
        <v>302</v>
      </c>
      <c r="D37" s="15">
        <v>2586060</v>
      </c>
      <c r="E37" s="20">
        <v>45097495</v>
      </c>
      <c r="F37" s="48" t="s">
        <v>394</v>
      </c>
      <c r="G37" s="49"/>
      <c r="H37" s="49"/>
      <c r="I37" s="49"/>
      <c r="J37" s="50"/>
    </row>
    <row r="38" spans="1:10" s="34" customFormat="1" ht="23.25" customHeight="1" x14ac:dyDescent="0.25">
      <c r="A38" s="15">
        <v>28</v>
      </c>
      <c r="B38" s="12" t="s">
        <v>385</v>
      </c>
      <c r="C38" s="13" t="s">
        <v>370</v>
      </c>
      <c r="D38" s="15">
        <v>2586068</v>
      </c>
      <c r="E38" s="20">
        <v>72273948</v>
      </c>
      <c r="F38" s="48" t="s">
        <v>394</v>
      </c>
      <c r="G38" s="49"/>
      <c r="H38" s="49"/>
      <c r="I38" s="49"/>
      <c r="J38" s="50"/>
    </row>
    <row r="39" spans="1:10" s="34" customFormat="1" ht="23.25" customHeight="1" x14ac:dyDescent="0.25">
      <c r="A39" s="15">
        <v>29</v>
      </c>
      <c r="B39" s="12" t="s">
        <v>385</v>
      </c>
      <c r="C39" s="13" t="s">
        <v>322</v>
      </c>
      <c r="D39" s="15">
        <v>2586091</v>
      </c>
      <c r="E39" s="20">
        <v>44512905</v>
      </c>
      <c r="F39" s="48" t="s">
        <v>394</v>
      </c>
      <c r="G39" s="49"/>
      <c r="H39" s="49"/>
      <c r="I39" s="49"/>
      <c r="J39" s="50"/>
    </row>
    <row r="40" spans="1:10" s="34" customFormat="1" ht="23.25" customHeight="1" x14ac:dyDescent="0.25">
      <c r="A40" s="15">
        <v>30</v>
      </c>
      <c r="B40" s="12" t="s">
        <v>385</v>
      </c>
      <c r="C40" s="13" t="s">
        <v>374</v>
      </c>
      <c r="D40" s="15">
        <v>2586097</v>
      </c>
      <c r="E40" s="20">
        <v>46804984</v>
      </c>
      <c r="F40" s="48" t="s">
        <v>394</v>
      </c>
      <c r="G40" s="49"/>
      <c r="H40" s="49"/>
      <c r="I40" s="49"/>
      <c r="J40" s="50"/>
    </row>
    <row r="41" spans="1:10" s="34" customFormat="1" ht="23.25" customHeight="1" x14ac:dyDescent="0.25">
      <c r="A41" s="15">
        <v>31</v>
      </c>
      <c r="B41" s="12" t="s">
        <v>385</v>
      </c>
      <c r="C41" s="13" t="s">
        <v>349</v>
      </c>
      <c r="D41" s="15">
        <v>2586141</v>
      </c>
      <c r="E41" s="20">
        <v>47273445</v>
      </c>
      <c r="F41" s="48" t="s">
        <v>394</v>
      </c>
      <c r="G41" s="49"/>
      <c r="H41" s="49"/>
      <c r="I41" s="49"/>
      <c r="J41" s="50"/>
    </row>
    <row r="42" spans="1:10" s="34" customFormat="1" ht="23.25" customHeight="1" x14ac:dyDescent="0.25">
      <c r="A42" s="15">
        <v>32</v>
      </c>
      <c r="B42" s="12" t="s">
        <v>385</v>
      </c>
      <c r="C42" s="13" t="s">
        <v>350</v>
      </c>
      <c r="D42" s="15">
        <v>2586143</v>
      </c>
      <c r="E42" s="20">
        <v>45422367</v>
      </c>
      <c r="F42" s="48" t="s">
        <v>394</v>
      </c>
      <c r="G42" s="49"/>
      <c r="H42" s="49"/>
      <c r="I42" s="49"/>
      <c r="J42" s="50"/>
    </row>
    <row r="43" spans="1:10" s="34" customFormat="1" ht="23.25" customHeight="1" x14ac:dyDescent="0.25">
      <c r="A43" s="15">
        <v>33</v>
      </c>
      <c r="B43" s="12" t="s">
        <v>385</v>
      </c>
      <c r="C43" s="13" t="s">
        <v>373</v>
      </c>
      <c r="D43" s="15">
        <v>2586200</v>
      </c>
      <c r="E43" s="20">
        <v>44957868</v>
      </c>
      <c r="F43" s="48" t="s">
        <v>394</v>
      </c>
      <c r="G43" s="49"/>
      <c r="H43" s="49"/>
      <c r="I43" s="49"/>
      <c r="J43" s="50"/>
    </row>
    <row r="44" spans="1:10" s="34" customFormat="1" ht="44.25" customHeight="1" x14ac:dyDescent="0.25">
      <c r="A44" s="15">
        <v>34</v>
      </c>
      <c r="B44" s="12" t="s">
        <v>385</v>
      </c>
      <c r="C44" s="13" t="s">
        <v>305</v>
      </c>
      <c r="D44" s="15" t="s">
        <v>307</v>
      </c>
      <c r="E44" s="20">
        <v>27571297</v>
      </c>
      <c r="F44" s="48" t="s">
        <v>387</v>
      </c>
      <c r="G44" s="49"/>
      <c r="H44" s="49"/>
      <c r="I44" s="49"/>
      <c r="J44" s="50"/>
    </row>
    <row r="45" spans="1:10" s="34" customFormat="1" ht="93.75" customHeight="1" x14ac:dyDescent="0.25">
      <c r="A45" s="15">
        <v>35</v>
      </c>
      <c r="B45" s="12" t="s">
        <v>385</v>
      </c>
      <c r="C45" s="13" t="s">
        <v>309</v>
      </c>
      <c r="D45" s="15">
        <v>2586067</v>
      </c>
      <c r="E45" s="20">
        <v>44789926</v>
      </c>
      <c r="F45" s="48" t="s">
        <v>388</v>
      </c>
      <c r="G45" s="49"/>
      <c r="H45" s="49"/>
      <c r="I45" s="49"/>
      <c r="J45" s="50"/>
    </row>
  </sheetData>
  <autoFilter ref="A10:J31" xr:uid="{1792795C-D70E-416F-B06B-3880C7CCFB62}"/>
  <sortState xmlns:xlrd2="http://schemas.microsoft.com/office/spreadsheetml/2017/richdata2" ref="A11:J51">
    <sortCondition descending="1" ref="J11:J51"/>
  </sortState>
  <mergeCells count="30">
    <mergeCell ref="J9:J10"/>
    <mergeCell ref="A5:J5"/>
    <mergeCell ref="A6:J6"/>
    <mergeCell ref="A7:J7"/>
    <mergeCell ref="A9:A10"/>
    <mergeCell ref="B9:B10"/>
    <mergeCell ref="C9:C10"/>
    <mergeCell ref="D9:D10"/>
    <mergeCell ref="E9:E10"/>
    <mergeCell ref="F9:I9"/>
    <mergeCell ref="A8:J8"/>
    <mergeCell ref="F27:J27"/>
    <mergeCell ref="F28:J28"/>
    <mergeCell ref="F29:J29"/>
    <mergeCell ref="F30:J30"/>
    <mergeCell ref="F31:J31"/>
    <mergeCell ref="F32:J32"/>
    <mergeCell ref="F33:J33"/>
    <mergeCell ref="F34:J34"/>
    <mergeCell ref="F35:J35"/>
    <mergeCell ref="F36:J36"/>
    <mergeCell ref="F37:J37"/>
    <mergeCell ref="F44:J44"/>
    <mergeCell ref="F45:J45"/>
    <mergeCell ref="F38:J38"/>
    <mergeCell ref="F39:J39"/>
    <mergeCell ref="F40:J40"/>
    <mergeCell ref="F41:J41"/>
    <mergeCell ref="F42:J42"/>
    <mergeCell ref="F43:J43"/>
  </mergeCells>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10B8-0991-45F0-A0A9-B5D2C50F5EC6}">
  <dimension ref="A5:J24"/>
  <sheetViews>
    <sheetView topLeftCell="A12" zoomScale="90" zoomScaleNormal="90" workbookViewId="0">
      <selection activeCell="A24" sqref="A24"/>
    </sheetView>
  </sheetViews>
  <sheetFormatPr baseColWidth="10" defaultRowHeight="15" x14ac:dyDescent="0.25"/>
  <cols>
    <col min="1" max="1" width="6.28515625" customWidth="1"/>
    <col min="2" max="2" width="28.85546875" customWidth="1"/>
    <col min="3" max="3" width="41.85546875" bestFit="1" customWidth="1"/>
    <col min="4" max="4" width="16.42578125" style="1" customWidth="1"/>
    <col min="5" max="5" width="11.42578125" style="21" customWidth="1"/>
  </cols>
  <sheetData>
    <row r="5" spans="1:10" ht="23.25" x14ac:dyDescent="0.25">
      <c r="A5" s="51" t="s">
        <v>227</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415</v>
      </c>
      <c r="B7" s="51"/>
      <c r="C7" s="51"/>
      <c r="D7" s="51"/>
      <c r="E7" s="51"/>
      <c r="F7" s="51"/>
      <c r="G7" s="51"/>
      <c r="H7" s="51"/>
      <c r="I7" s="51"/>
      <c r="J7" s="51"/>
    </row>
    <row r="8" spans="1:10" ht="23.25" customHeight="1" x14ac:dyDescent="0.25">
      <c r="A8" s="45" t="s">
        <v>397</v>
      </c>
      <c r="B8" s="45"/>
      <c r="C8" s="45"/>
      <c r="D8" s="45"/>
      <c r="E8" s="45"/>
      <c r="F8" s="45"/>
      <c r="G8" s="45"/>
      <c r="H8" s="45"/>
      <c r="I8" s="45"/>
      <c r="J8" s="45"/>
    </row>
    <row r="9" spans="1:10" ht="23.25" customHeight="1" x14ac:dyDescent="0.25">
      <c r="A9" s="39"/>
      <c r="B9" s="39"/>
      <c r="C9" s="39"/>
      <c r="D9" s="39"/>
      <c r="E9" s="39"/>
      <c r="F9" s="39"/>
      <c r="G9" s="39"/>
      <c r="H9" s="39"/>
      <c r="I9" s="39"/>
      <c r="J9" s="39"/>
    </row>
    <row r="10" spans="1:10" s="11" customFormat="1" ht="21" customHeight="1" x14ac:dyDescent="0.2">
      <c r="A10" s="52" t="s">
        <v>0</v>
      </c>
      <c r="B10" s="52" t="s">
        <v>228</v>
      </c>
      <c r="C10" s="52" t="s">
        <v>231</v>
      </c>
      <c r="D10" s="52" t="s">
        <v>1</v>
      </c>
      <c r="E10" s="54" t="s">
        <v>5</v>
      </c>
      <c r="F10" s="56" t="s">
        <v>225</v>
      </c>
      <c r="G10" s="57"/>
      <c r="H10" s="57"/>
      <c r="I10" s="58"/>
      <c r="J10" s="46" t="s">
        <v>224</v>
      </c>
    </row>
    <row r="11" spans="1:10" s="14" customFormat="1" ht="86.25" x14ac:dyDescent="0.2">
      <c r="A11" s="53"/>
      <c r="B11" s="53"/>
      <c r="C11" s="53"/>
      <c r="D11" s="53"/>
      <c r="E11" s="55"/>
      <c r="F11" s="17" t="s">
        <v>230</v>
      </c>
      <c r="G11" s="17" t="s">
        <v>221</v>
      </c>
      <c r="H11" s="17" t="s">
        <v>222</v>
      </c>
      <c r="I11" s="17" t="s">
        <v>223</v>
      </c>
      <c r="J11" s="47"/>
    </row>
    <row r="12" spans="1:10" s="34" customFormat="1" ht="25.5" customHeight="1" x14ac:dyDescent="0.25">
      <c r="A12" s="15">
        <v>1</v>
      </c>
      <c r="B12" s="12" t="s">
        <v>234</v>
      </c>
      <c r="C12" s="13" t="s">
        <v>251</v>
      </c>
      <c r="D12" s="15">
        <v>2585913</v>
      </c>
      <c r="E12" s="20">
        <v>40269882</v>
      </c>
      <c r="F12" s="24" t="s">
        <v>386</v>
      </c>
      <c r="G12" s="24" t="s">
        <v>389</v>
      </c>
      <c r="H12" s="24" t="s">
        <v>390</v>
      </c>
      <c r="I12" s="24" t="s">
        <v>386</v>
      </c>
      <c r="J12" s="24" t="s">
        <v>391</v>
      </c>
    </row>
    <row r="13" spans="1:10" s="34" customFormat="1" ht="25.5" customHeight="1" x14ac:dyDescent="0.25">
      <c r="A13" s="15">
        <v>2</v>
      </c>
      <c r="B13" s="12" t="s">
        <v>234</v>
      </c>
      <c r="C13" s="13" t="s">
        <v>242</v>
      </c>
      <c r="D13" s="15">
        <v>2585768</v>
      </c>
      <c r="E13" s="20">
        <v>70092280</v>
      </c>
      <c r="F13" s="18">
        <v>0</v>
      </c>
      <c r="G13" s="18">
        <v>4</v>
      </c>
      <c r="H13" s="18">
        <v>0</v>
      </c>
      <c r="I13" s="15">
        <v>0</v>
      </c>
      <c r="J13" s="16">
        <f>+F13+G13+H13</f>
        <v>4</v>
      </c>
    </row>
    <row r="14" spans="1:10" s="34" customFormat="1" ht="25.5" customHeight="1" x14ac:dyDescent="0.25">
      <c r="A14" s="15">
        <v>3</v>
      </c>
      <c r="B14" s="12" t="s">
        <v>234</v>
      </c>
      <c r="C14" s="13" t="s">
        <v>237</v>
      </c>
      <c r="D14" s="15">
        <v>2585753</v>
      </c>
      <c r="E14" s="20">
        <v>838623</v>
      </c>
      <c r="F14" s="48" t="s">
        <v>396</v>
      </c>
      <c r="G14" s="49"/>
      <c r="H14" s="49"/>
      <c r="I14" s="49"/>
      <c r="J14" s="50"/>
    </row>
    <row r="15" spans="1:10" s="34" customFormat="1" ht="25.5" customHeight="1" x14ac:dyDescent="0.25">
      <c r="A15" s="15">
        <v>4</v>
      </c>
      <c r="B15" s="12" t="s">
        <v>234</v>
      </c>
      <c r="C15" s="13" t="s">
        <v>241</v>
      </c>
      <c r="D15" s="15">
        <v>2585763</v>
      </c>
      <c r="E15" s="20">
        <v>70157219</v>
      </c>
      <c r="F15" s="48" t="s">
        <v>396</v>
      </c>
      <c r="G15" s="49"/>
      <c r="H15" s="49"/>
      <c r="I15" s="49"/>
      <c r="J15" s="50"/>
    </row>
    <row r="16" spans="1:10" s="34" customFormat="1" ht="25.5" customHeight="1" x14ac:dyDescent="0.25">
      <c r="A16" s="15">
        <v>5</v>
      </c>
      <c r="B16" s="12" t="s">
        <v>234</v>
      </c>
      <c r="C16" s="13" t="s">
        <v>267</v>
      </c>
      <c r="D16" s="15">
        <v>2586006</v>
      </c>
      <c r="E16" s="20">
        <v>43608512</v>
      </c>
      <c r="F16" s="48" t="s">
        <v>396</v>
      </c>
      <c r="G16" s="49"/>
      <c r="H16" s="49"/>
      <c r="I16" s="49"/>
      <c r="J16" s="50"/>
    </row>
    <row r="17" spans="1:10" s="34" customFormat="1" ht="25.5" customHeight="1" x14ac:dyDescent="0.25">
      <c r="A17" s="15">
        <v>6</v>
      </c>
      <c r="B17" s="12" t="s">
        <v>234</v>
      </c>
      <c r="C17" s="13" t="s">
        <v>276</v>
      </c>
      <c r="D17" s="15">
        <v>2586020</v>
      </c>
      <c r="E17" s="20">
        <v>106081111</v>
      </c>
      <c r="F17" s="48" t="s">
        <v>396</v>
      </c>
      <c r="G17" s="49"/>
      <c r="H17" s="49"/>
      <c r="I17" s="49"/>
      <c r="J17" s="50"/>
    </row>
    <row r="18" spans="1:10" s="34" customFormat="1" ht="25.5" customHeight="1" x14ac:dyDescent="0.25">
      <c r="A18" s="15">
        <v>7</v>
      </c>
      <c r="B18" s="12" t="s">
        <v>234</v>
      </c>
      <c r="C18" s="13" t="s">
        <v>288</v>
      </c>
      <c r="D18" s="15">
        <v>2586041</v>
      </c>
      <c r="E18" s="20">
        <v>833025</v>
      </c>
      <c r="F18" s="48" t="s">
        <v>396</v>
      </c>
      <c r="G18" s="49"/>
      <c r="H18" s="49"/>
      <c r="I18" s="49"/>
      <c r="J18" s="50"/>
    </row>
    <row r="19" spans="1:10" s="34" customFormat="1" ht="25.5" customHeight="1" x14ac:dyDescent="0.25">
      <c r="A19" s="15">
        <v>8</v>
      </c>
      <c r="B19" s="12" t="s">
        <v>234</v>
      </c>
      <c r="C19" s="13" t="s">
        <v>325</v>
      </c>
      <c r="D19" s="15">
        <v>2586096</v>
      </c>
      <c r="E19" s="20">
        <v>44508072</v>
      </c>
      <c r="F19" s="48" t="s">
        <v>396</v>
      </c>
      <c r="G19" s="49"/>
      <c r="H19" s="49"/>
      <c r="I19" s="49"/>
      <c r="J19" s="50"/>
    </row>
    <row r="20" spans="1:10" s="34" customFormat="1" ht="25.5" customHeight="1" x14ac:dyDescent="0.25">
      <c r="A20" s="15">
        <v>9</v>
      </c>
      <c r="B20" s="12" t="s">
        <v>234</v>
      </c>
      <c r="C20" s="13" t="s">
        <v>327</v>
      </c>
      <c r="D20" s="15">
        <v>2586100</v>
      </c>
      <c r="E20" s="20">
        <v>42877222</v>
      </c>
      <c r="F20" s="48" t="s">
        <v>396</v>
      </c>
      <c r="G20" s="49"/>
      <c r="H20" s="49"/>
      <c r="I20" s="49"/>
      <c r="J20" s="50"/>
    </row>
    <row r="21" spans="1:10" s="34" customFormat="1" ht="25.5" customHeight="1" x14ac:dyDescent="0.25">
      <c r="A21" s="15">
        <v>10</v>
      </c>
      <c r="B21" s="12" t="s">
        <v>234</v>
      </c>
      <c r="C21" s="13" t="s">
        <v>328</v>
      </c>
      <c r="D21" s="15">
        <v>2586102</v>
      </c>
      <c r="E21" s="20">
        <v>71993513</v>
      </c>
      <c r="F21" s="48" t="s">
        <v>396</v>
      </c>
      <c r="G21" s="49"/>
      <c r="H21" s="49"/>
      <c r="I21" s="49"/>
      <c r="J21" s="50"/>
    </row>
    <row r="22" spans="1:10" s="34" customFormat="1" ht="25.5" customHeight="1" x14ac:dyDescent="0.25">
      <c r="A22" s="15">
        <v>11</v>
      </c>
      <c r="B22" s="12" t="s">
        <v>234</v>
      </c>
      <c r="C22" s="13" t="s">
        <v>335</v>
      </c>
      <c r="D22" s="15">
        <v>2586108</v>
      </c>
      <c r="E22" s="20">
        <v>44730707</v>
      </c>
      <c r="F22" s="48" t="s">
        <v>396</v>
      </c>
      <c r="G22" s="49"/>
      <c r="H22" s="49"/>
      <c r="I22" s="49"/>
      <c r="J22" s="50"/>
    </row>
    <row r="23" spans="1:10" s="34" customFormat="1" ht="25.5" customHeight="1" x14ac:dyDescent="0.25">
      <c r="A23" s="15">
        <v>12</v>
      </c>
      <c r="B23" s="12" t="s">
        <v>234</v>
      </c>
      <c r="C23" s="13" t="s">
        <v>342</v>
      </c>
      <c r="D23" s="15">
        <v>2586128</v>
      </c>
      <c r="E23" s="20">
        <v>42159513</v>
      </c>
      <c r="F23" s="48" t="s">
        <v>396</v>
      </c>
      <c r="G23" s="49"/>
      <c r="H23" s="49"/>
      <c r="I23" s="49"/>
      <c r="J23" s="50"/>
    </row>
    <row r="24" spans="1:10" s="34" customFormat="1" ht="25.5" customHeight="1" x14ac:dyDescent="0.25">
      <c r="A24" s="15">
        <v>13</v>
      </c>
      <c r="B24" s="12" t="s">
        <v>234</v>
      </c>
      <c r="C24" s="13" t="s">
        <v>358</v>
      </c>
      <c r="D24" s="15">
        <v>2586157</v>
      </c>
      <c r="E24" s="20">
        <v>43830617</v>
      </c>
      <c r="F24" s="48" t="s">
        <v>396</v>
      </c>
      <c r="G24" s="49"/>
      <c r="H24" s="49"/>
      <c r="I24" s="49"/>
      <c r="J24" s="50"/>
    </row>
  </sheetData>
  <sortState xmlns:xlrd2="http://schemas.microsoft.com/office/spreadsheetml/2017/richdata2" ref="A13:J24">
    <sortCondition ref="J13:J24"/>
  </sortState>
  <mergeCells count="22">
    <mergeCell ref="A5:J5"/>
    <mergeCell ref="A6:J6"/>
    <mergeCell ref="A7:J7"/>
    <mergeCell ref="A10:A11"/>
    <mergeCell ref="B10:B11"/>
    <mergeCell ref="C10:C11"/>
    <mergeCell ref="D10:D11"/>
    <mergeCell ref="E10:E11"/>
    <mergeCell ref="F10:I10"/>
    <mergeCell ref="F24:J24"/>
    <mergeCell ref="A8:J8"/>
    <mergeCell ref="F14:J14"/>
    <mergeCell ref="F15:J15"/>
    <mergeCell ref="F16:J16"/>
    <mergeCell ref="F17:J17"/>
    <mergeCell ref="F18:J18"/>
    <mergeCell ref="F19:J19"/>
    <mergeCell ref="F20:J20"/>
    <mergeCell ref="F21:J21"/>
    <mergeCell ref="F22:J22"/>
    <mergeCell ref="F23:J23"/>
    <mergeCell ref="J10:J11"/>
  </mergeCells>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E9F9-EDCF-4C52-AD30-6BC8798D0E19}">
  <dimension ref="A5:P30"/>
  <sheetViews>
    <sheetView topLeftCell="A18" zoomScaleNormal="100" workbookViewId="0">
      <selection activeCell="A32" sqref="A32"/>
    </sheetView>
  </sheetViews>
  <sheetFormatPr baseColWidth="10" defaultRowHeight="15" x14ac:dyDescent="0.25"/>
  <cols>
    <col min="1" max="1" width="5.140625" customWidth="1"/>
    <col min="2" max="2" width="20.28515625" customWidth="1"/>
    <col min="3" max="3" width="39.85546875" bestFit="1" customWidth="1"/>
    <col min="4" max="4" width="16.42578125" style="1" customWidth="1"/>
    <col min="5" max="5" width="11.42578125" style="21" customWidth="1"/>
    <col min="11" max="16" width="11.42578125" style="30"/>
  </cols>
  <sheetData>
    <row r="5" spans="1:16" ht="23.25" x14ac:dyDescent="0.25">
      <c r="A5" s="51" t="s">
        <v>227</v>
      </c>
      <c r="B5" s="51"/>
      <c r="C5" s="51"/>
      <c r="D5" s="51"/>
      <c r="E5" s="51"/>
      <c r="F5" s="51"/>
      <c r="G5" s="51"/>
      <c r="H5" s="51"/>
      <c r="I5" s="51"/>
      <c r="J5" s="51"/>
    </row>
    <row r="6" spans="1:16" ht="23.25" x14ac:dyDescent="0.25">
      <c r="A6" s="51" t="s">
        <v>226</v>
      </c>
      <c r="B6" s="51"/>
      <c r="C6" s="51"/>
      <c r="D6" s="51"/>
      <c r="E6" s="51"/>
      <c r="F6" s="51"/>
      <c r="G6" s="51"/>
      <c r="H6" s="51"/>
      <c r="I6" s="51"/>
      <c r="J6" s="51"/>
    </row>
    <row r="7" spans="1:16" ht="23.25" customHeight="1" x14ac:dyDescent="0.25">
      <c r="A7" s="51" t="s">
        <v>412</v>
      </c>
      <c r="B7" s="51"/>
      <c r="C7" s="51"/>
      <c r="D7" s="51"/>
      <c r="E7" s="51"/>
      <c r="F7" s="51"/>
      <c r="G7" s="51"/>
      <c r="H7" s="51"/>
      <c r="I7" s="51"/>
      <c r="J7" s="51"/>
    </row>
    <row r="8" spans="1:16" ht="23.25" customHeight="1" x14ac:dyDescent="0.25">
      <c r="A8" s="45" t="s">
        <v>398</v>
      </c>
      <c r="B8" s="45"/>
      <c r="C8" s="45"/>
      <c r="D8" s="45"/>
      <c r="E8" s="45"/>
      <c r="F8" s="45"/>
      <c r="G8" s="45"/>
      <c r="H8" s="45"/>
      <c r="I8" s="45"/>
      <c r="J8" s="45"/>
    </row>
    <row r="9" spans="1:16" s="41" customFormat="1" ht="18.75" customHeight="1" x14ac:dyDescent="0.25">
      <c r="A9" s="39"/>
      <c r="B9" s="39"/>
      <c r="C9" s="39"/>
      <c r="D9" s="39"/>
      <c r="E9" s="39"/>
      <c r="F9" s="39"/>
      <c r="G9" s="39"/>
      <c r="H9" s="39"/>
      <c r="I9" s="39"/>
      <c r="J9" s="39"/>
      <c r="K9" s="40"/>
      <c r="L9" s="40"/>
      <c r="M9" s="40"/>
      <c r="N9" s="40"/>
      <c r="O9" s="40"/>
      <c r="P9" s="40"/>
    </row>
    <row r="10" spans="1:16" s="11" customFormat="1" ht="21" customHeight="1" x14ac:dyDescent="0.2">
      <c r="A10" s="60" t="s">
        <v>0</v>
      </c>
      <c r="B10" s="60" t="s">
        <v>228</v>
      </c>
      <c r="C10" s="60" t="s">
        <v>231</v>
      </c>
      <c r="D10" s="60" t="s">
        <v>1</v>
      </c>
      <c r="E10" s="61" t="s">
        <v>5</v>
      </c>
      <c r="F10" s="56" t="s">
        <v>225</v>
      </c>
      <c r="G10" s="57"/>
      <c r="H10" s="57"/>
      <c r="I10" s="58"/>
      <c r="J10" s="59" t="s">
        <v>224</v>
      </c>
      <c r="K10" s="31"/>
      <c r="L10" s="31"/>
      <c r="M10" s="31"/>
      <c r="N10" s="31"/>
      <c r="O10" s="31"/>
      <c r="P10" s="31"/>
    </row>
    <row r="11" spans="1:16" s="14" customFormat="1" ht="86.25" x14ac:dyDescent="0.2">
      <c r="A11" s="53"/>
      <c r="B11" s="53"/>
      <c r="C11" s="53"/>
      <c r="D11" s="53"/>
      <c r="E11" s="55"/>
      <c r="F11" s="17" t="s">
        <v>230</v>
      </c>
      <c r="G11" s="17" t="s">
        <v>221</v>
      </c>
      <c r="H11" s="17" t="s">
        <v>222</v>
      </c>
      <c r="I11" s="17" t="s">
        <v>223</v>
      </c>
      <c r="J11" s="47"/>
      <c r="K11" s="32"/>
      <c r="L11" s="32"/>
      <c r="M11" s="32"/>
      <c r="N11" s="32"/>
      <c r="O11" s="32"/>
      <c r="P11" s="32"/>
    </row>
    <row r="12" spans="1:16" s="19" customFormat="1" ht="26.25" customHeight="1" x14ac:dyDescent="0.2">
      <c r="A12" s="15">
        <v>1</v>
      </c>
      <c r="B12" s="12" t="s">
        <v>235</v>
      </c>
      <c r="C12" s="13" t="s">
        <v>237</v>
      </c>
      <c r="D12" s="15">
        <v>2585752</v>
      </c>
      <c r="E12" s="20">
        <v>838623</v>
      </c>
      <c r="F12" s="48" t="s">
        <v>411</v>
      </c>
      <c r="G12" s="49"/>
      <c r="H12" s="49"/>
      <c r="I12" s="49"/>
      <c r="J12" s="50"/>
      <c r="K12" s="29"/>
      <c r="L12" s="29"/>
      <c r="M12" s="29"/>
      <c r="N12" s="29"/>
      <c r="O12" s="29"/>
      <c r="P12" s="29"/>
    </row>
    <row r="13" spans="1:16" s="19" customFormat="1" ht="26.25" customHeight="1" x14ac:dyDescent="0.2">
      <c r="A13" s="15">
        <v>2</v>
      </c>
      <c r="B13" s="12" t="s">
        <v>235</v>
      </c>
      <c r="C13" s="13" t="s">
        <v>254</v>
      </c>
      <c r="D13" s="15" t="s">
        <v>264</v>
      </c>
      <c r="E13" s="20">
        <v>721247338</v>
      </c>
      <c r="F13" s="48" t="s">
        <v>411</v>
      </c>
      <c r="G13" s="49"/>
      <c r="H13" s="49"/>
      <c r="I13" s="49"/>
      <c r="J13" s="50"/>
      <c r="K13" s="29"/>
      <c r="L13" s="29"/>
      <c r="M13" s="29"/>
      <c r="N13" s="29"/>
      <c r="O13" s="29"/>
      <c r="P13" s="29"/>
    </row>
    <row r="14" spans="1:16" s="19" customFormat="1" ht="26.25" customHeight="1" x14ac:dyDescent="0.2">
      <c r="A14" s="15">
        <v>3</v>
      </c>
      <c r="B14" s="12" t="s">
        <v>235</v>
      </c>
      <c r="C14" s="13" t="s">
        <v>256</v>
      </c>
      <c r="D14" s="15">
        <v>2585952</v>
      </c>
      <c r="E14" s="20">
        <v>44512905</v>
      </c>
      <c r="F14" s="48" t="s">
        <v>411</v>
      </c>
      <c r="G14" s="49"/>
      <c r="H14" s="49"/>
      <c r="I14" s="49"/>
      <c r="J14" s="50"/>
      <c r="K14" s="29"/>
      <c r="L14" s="29"/>
      <c r="M14" s="29"/>
      <c r="N14" s="29"/>
      <c r="O14" s="29"/>
      <c r="P14" s="29"/>
    </row>
    <row r="15" spans="1:16" s="19" customFormat="1" ht="26.25" customHeight="1" x14ac:dyDescent="0.2">
      <c r="A15" s="15">
        <v>4</v>
      </c>
      <c r="B15" s="12" t="s">
        <v>235</v>
      </c>
      <c r="C15" s="13" t="s">
        <v>260</v>
      </c>
      <c r="D15" s="15">
        <v>2585997</v>
      </c>
      <c r="E15" s="20">
        <v>27282675</v>
      </c>
      <c r="F15" s="48" t="s">
        <v>411</v>
      </c>
      <c r="G15" s="49"/>
      <c r="H15" s="49"/>
      <c r="I15" s="49"/>
      <c r="J15" s="50"/>
      <c r="K15" s="29"/>
      <c r="L15" s="29"/>
      <c r="M15" s="29"/>
      <c r="N15" s="29"/>
      <c r="O15" s="29"/>
      <c r="P15" s="29"/>
    </row>
    <row r="16" spans="1:16" s="19" customFormat="1" ht="26.25" customHeight="1" x14ac:dyDescent="0.2">
      <c r="A16" s="15">
        <v>5</v>
      </c>
      <c r="B16" s="12" t="s">
        <v>235</v>
      </c>
      <c r="C16" s="13" t="s">
        <v>268</v>
      </c>
      <c r="D16" s="15">
        <v>2586010</v>
      </c>
      <c r="E16" s="20">
        <v>16796844</v>
      </c>
      <c r="F16" s="48" t="s">
        <v>411</v>
      </c>
      <c r="G16" s="49"/>
      <c r="H16" s="49"/>
      <c r="I16" s="49"/>
      <c r="J16" s="50"/>
      <c r="K16" s="29"/>
      <c r="L16" s="29"/>
      <c r="M16" s="29"/>
      <c r="N16" s="29"/>
      <c r="O16" s="29"/>
      <c r="P16" s="29"/>
    </row>
    <row r="17" spans="1:16" s="19" customFormat="1" ht="26.25" customHeight="1" x14ac:dyDescent="0.2">
      <c r="A17" s="15">
        <v>6</v>
      </c>
      <c r="B17" s="12" t="s">
        <v>235</v>
      </c>
      <c r="C17" s="13" t="s">
        <v>269</v>
      </c>
      <c r="D17" s="15">
        <v>2586011</v>
      </c>
      <c r="E17" s="20">
        <v>72861011</v>
      </c>
      <c r="F17" s="48" t="s">
        <v>411</v>
      </c>
      <c r="G17" s="49"/>
      <c r="H17" s="49"/>
      <c r="I17" s="49"/>
      <c r="J17" s="50"/>
      <c r="K17" s="29"/>
      <c r="L17" s="29"/>
      <c r="M17" s="29"/>
      <c r="N17" s="29"/>
      <c r="O17" s="29"/>
      <c r="P17" s="29"/>
    </row>
    <row r="18" spans="1:16" s="19" customFormat="1" ht="26.25" customHeight="1" x14ac:dyDescent="0.2">
      <c r="A18" s="15">
        <v>7</v>
      </c>
      <c r="B18" s="12" t="s">
        <v>235</v>
      </c>
      <c r="C18" s="13" t="s">
        <v>275</v>
      </c>
      <c r="D18" s="15">
        <v>2586019</v>
      </c>
      <c r="E18" s="20">
        <v>71831733</v>
      </c>
      <c r="F18" s="48" t="s">
        <v>411</v>
      </c>
      <c r="G18" s="49"/>
      <c r="H18" s="49"/>
      <c r="I18" s="49"/>
      <c r="J18" s="50"/>
      <c r="K18" s="29"/>
      <c r="L18" s="29"/>
      <c r="M18" s="29"/>
      <c r="N18" s="29"/>
      <c r="O18" s="29"/>
      <c r="P18" s="29"/>
    </row>
    <row r="19" spans="1:16" s="19" customFormat="1" ht="26.25" customHeight="1" x14ac:dyDescent="0.2">
      <c r="A19" s="15">
        <v>8</v>
      </c>
      <c r="B19" s="12" t="s">
        <v>235</v>
      </c>
      <c r="C19" s="13" t="s">
        <v>291</v>
      </c>
      <c r="D19" s="15" t="s">
        <v>296</v>
      </c>
      <c r="E19" s="20">
        <v>46701434</v>
      </c>
      <c r="F19" s="48" t="s">
        <v>411</v>
      </c>
      <c r="G19" s="49"/>
      <c r="H19" s="49"/>
      <c r="I19" s="49"/>
      <c r="J19" s="50"/>
      <c r="K19" s="29"/>
      <c r="L19" s="29"/>
      <c r="M19" s="29"/>
      <c r="N19" s="29"/>
      <c r="O19" s="29"/>
      <c r="P19" s="29"/>
    </row>
    <row r="20" spans="1:16" s="19" customFormat="1" ht="26.25" customHeight="1" x14ac:dyDescent="0.2">
      <c r="A20" s="15">
        <v>9</v>
      </c>
      <c r="B20" s="12" t="s">
        <v>235</v>
      </c>
      <c r="C20" s="13" t="s">
        <v>297</v>
      </c>
      <c r="D20" s="15">
        <v>2586051</v>
      </c>
      <c r="E20" s="20">
        <v>48584140</v>
      </c>
      <c r="F20" s="48" t="s">
        <v>411</v>
      </c>
      <c r="G20" s="49"/>
      <c r="H20" s="49"/>
      <c r="I20" s="49"/>
      <c r="J20" s="50"/>
      <c r="K20" s="29"/>
      <c r="L20" s="29"/>
      <c r="M20" s="29"/>
      <c r="N20" s="29"/>
      <c r="O20" s="29"/>
      <c r="P20" s="29"/>
    </row>
    <row r="21" spans="1:16" s="19" customFormat="1" ht="26.25" customHeight="1" x14ac:dyDescent="0.2">
      <c r="A21" s="15">
        <v>10</v>
      </c>
      <c r="B21" s="12" t="s">
        <v>235</v>
      </c>
      <c r="C21" s="13" t="s">
        <v>249</v>
      </c>
      <c r="D21" s="15" t="s">
        <v>304</v>
      </c>
      <c r="E21" s="20">
        <v>41084742</v>
      </c>
      <c r="F21" s="48" t="s">
        <v>411</v>
      </c>
      <c r="G21" s="49"/>
      <c r="H21" s="49"/>
      <c r="I21" s="49"/>
      <c r="J21" s="50"/>
      <c r="K21" s="29"/>
      <c r="L21" s="29"/>
      <c r="M21" s="29"/>
      <c r="N21" s="29"/>
      <c r="O21" s="29"/>
      <c r="P21" s="29"/>
    </row>
    <row r="22" spans="1:16" s="19" customFormat="1" ht="26.25" customHeight="1" x14ac:dyDescent="0.2">
      <c r="A22" s="15">
        <v>11</v>
      </c>
      <c r="B22" s="12" t="s">
        <v>235</v>
      </c>
      <c r="C22" s="13" t="s">
        <v>300</v>
      </c>
      <c r="D22" s="15">
        <v>2586056</v>
      </c>
      <c r="E22" s="20">
        <v>42525110</v>
      </c>
      <c r="F22" s="48" t="s">
        <v>411</v>
      </c>
      <c r="G22" s="49"/>
      <c r="H22" s="49"/>
      <c r="I22" s="49"/>
      <c r="J22" s="50"/>
      <c r="K22" s="29"/>
      <c r="L22" s="29"/>
      <c r="M22" s="29"/>
      <c r="N22" s="29"/>
      <c r="O22" s="29"/>
      <c r="P22" s="29"/>
    </row>
    <row r="23" spans="1:16" s="19" customFormat="1" ht="26.25" customHeight="1" x14ac:dyDescent="0.2">
      <c r="A23" s="15">
        <v>12</v>
      </c>
      <c r="B23" s="12" t="s">
        <v>235</v>
      </c>
      <c r="C23" s="13" t="s">
        <v>303</v>
      </c>
      <c r="D23" s="15">
        <v>2586059</v>
      </c>
      <c r="E23" s="20">
        <v>48596556</v>
      </c>
      <c r="F23" s="48" t="s">
        <v>411</v>
      </c>
      <c r="G23" s="49"/>
      <c r="H23" s="49"/>
      <c r="I23" s="49"/>
      <c r="J23" s="50"/>
      <c r="K23" s="29"/>
      <c r="L23" s="29"/>
      <c r="M23" s="29"/>
      <c r="N23" s="29"/>
      <c r="O23" s="29"/>
      <c r="P23" s="29"/>
    </row>
    <row r="24" spans="1:16" s="19" customFormat="1" ht="26.25" customHeight="1" x14ac:dyDescent="0.2">
      <c r="A24" s="15">
        <v>13</v>
      </c>
      <c r="B24" s="12" t="s">
        <v>235</v>
      </c>
      <c r="C24" s="13" t="s">
        <v>313</v>
      </c>
      <c r="D24" s="15">
        <v>2586072</v>
      </c>
      <c r="E24" s="20">
        <v>40908089</v>
      </c>
      <c r="F24" s="48" t="s">
        <v>411</v>
      </c>
      <c r="G24" s="49"/>
      <c r="H24" s="49"/>
      <c r="I24" s="49"/>
      <c r="J24" s="50"/>
      <c r="K24" s="29"/>
      <c r="L24" s="29"/>
      <c r="M24" s="29"/>
      <c r="N24" s="29"/>
      <c r="O24" s="29"/>
      <c r="P24" s="29"/>
    </row>
    <row r="25" spans="1:16" s="19" customFormat="1" ht="26.25" customHeight="1" x14ac:dyDescent="0.2">
      <c r="A25" s="15">
        <v>14</v>
      </c>
      <c r="B25" s="12" t="s">
        <v>235</v>
      </c>
      <c r="C25" s="13" t="s">
        <v>326</v>
      </c>
      <c r="D25" s="15">
        <v>2586098</v>
      </c>
      <c r="E25" s="20">
        <v>48169411</v>
      </c>
      <c r="F25" s="48" t="s">
        <v>411</v>
      </c>
      <c r="G25" s="49"/>
      <c r="H25" s="49"/>
      <c r="I25" s="49"/>
      <c r="J25" s="50"/>
      <c r="K25" s="29"/>
      <c r="L25" s="29"/>
      <c r="M25" s="29"/>
      <c r="N25" s="29"/>
      <c r="O25" s="29"/>
      <c r="P25" s="29"/>
    </row>
    <row r="26" spans="1:16" s="19" customFormat="1" ht="26.25" customHeight="1" x14ac:dyDescent="0.2">
      <c r="A26" s="15">
        <v>15</v>
      </c>
      <c r="B26" s="12" t="s">
        <v>235</v>
      </c>
      <c r="C26" s="13" t="s">
        <v>341</v>
      </c>
      <c r="D26" s="15">
        <v>2586124</v>
      </c>
      <c r="E26" s="20">
        <v>75718034</v>
      </c>
      <c r="F26" s="48" t="s">
        <v>411</v>
      </c>
      <c r="G26" s="49"/>
      <c r="H26" s="49"/>
      <c r="I26" s="49"/>
      <c r="J26" s="50"/>
      <c r="K26" s="29"/>
      <c r="L26" s="29"/>
      <c r="M26" s="29"/>
      <c r="N26" s="29"/>
      <c r="O26" s="29"/>
      <c r="P26" s="29"/>
    </row>
    <row r="27" spans="1:16" s="19" customFormat="1" ht="26.25" customHeight="1" x14ac:dyDescent="0.2">
      <c r="A27" s="15">
        <v>16</v>
      </c>
      <c r="B27" s="12" t="s">
        <v>235</v>
      </c>
      <c r="C27" s="13" t="s">
        <v>343</v>
      </c>
      <c r="D27" s="15">
        <v>2586131</v>
      </c>
      <c r="E27" s="20">
        <v>46098332</v>
      </c>
      <c r="F27" s="48" t="s">
        <v>411</v>
      </c>
      <c r="G27" s="49"/>
      <c r="H27" s="49"/>
      <c r="I27" s="49"/>
      <c r="J27" s="50"/>
      <c r="K27" s="29"/>
      <c r="L27" s="29"/>
      <c r="M27" s="29"/>
      <c r="N27" s="29"/>
      <c r="O27" s="29"/>
      <c r="P27" s="29"/>
    </row>
    <row r="28" spans="1:16" s="19" customFormat="1" ht="26.25" customHeight="1" x14ac:dyDescent="0.2">
      <c r="A28" s="15">
        <v>17</v>
      </c>
      <c r="B28" s="12" t="s">
        <v>235</v>
      </c>
      <c r="C28" s="13" t="s">
        <v>344</v>
      </c>
      <c r="D28" s="15">
        <v>2586132</v>
      </c>
      <c r="E28" s="20">
        <v>70762206</v>
      </c>
      <c r="F28" s="48" t="s">
        <v>411</v>
      </c>
      <c r="G28" s="49"/>
      <c r="H28" s="49"/>
      <c r="I28" s="49"/>
      <c r="J28" s="50"/>
      <c r="K28" s="29"/>
      <c r="L28" s="29"/>
      <c r="M28" s="29"/>
      <c r="N28" s="29"/>
      <c r="O28" s="29"/>
      <c r="P28" s="29"/>
    </row>
    <row r="29" spans="1:16" s="19" customFormat="1" ht="26.25" customHeight="1" x14ac:dyDescent="0.2">
      <c r="A29" s="15">
        <v>18</v>
      </c>
      <c r="B29" s="12" t="s">
        <v>235</v>
      </c>
      <c r="C29" s="13" t="s">
        <v>315</v>
      </c>
      <c r="D29" s="15">
        <v>2586137</v>
      </c>
      <c r="E29" s="20">
        <v>43964959</v>
      </c>
      <c r="F29" s="48" t="s">
        <v>411</v>
      </c>
      <c r="G29" s="49"/>
      <c r="H29" s="49"/>
      <c r="I29" s="49"/>
      <c r="J29" s="50"/>
      <c r="K29" s="29"/>
      <c r="L29" s="29"/>
      <c r="M29" s="29"/>
      <c r="N29" s="29"/>
      <c r="O29" s="29"/>
      <c r="P29" s="29"/>
    </row>
    <row r="30" spans="1:16" s="29" customFormat="1" ht="26.25" customHeight="1" x14ac:dyDescent="0.2">
      <c r="A30" s="26">
        <v>19</v>
      </c>
      <c r="B30" s="25" t="s">
        <v>235</v>
      </c>
      <c r="C30" s="25" t="s">
        <v>366</v>
      </c>
      <c r="D30" s="26">
        <v>2586207</v>
      </c>
      <c r="E30" s="27">
        <v>72675872</v>
      </c>
      <c r="F30" s="48" t="s">
        <v>411</v>
      </c>
      <c r="G30" s="49"/>
      <c r="H30" s="49"/>
      <c r="I30" s="49"/>
      <c r="J30" s="50"/>
    </row>
  </sheetData>
  <autoFilter ref="A11:J30" xr:uid="{1792795C-D70E-416F-B06B-3880C7CCFB62}"/>
  <mergeCells count="30">
    <mergeCell ref="J10:J11"/>
    <mergeCell ref="A5:J5"/>
    <mergeCell ref="A6:J6"/>
    <mergeCell ref="A7:J7"/>
    <mergeCell ref="A10:A11"/>
    <mergeCell ref="B10:B11"/>
    <mergeCell ref="C10:C11"/>
    <mergeCell ref="D10:D11"/>
    <mergeCell ref="E10:E11"/>
    <mergeCell ref="F10:I10"/>
    <mergeCell ref="A8:J8"/>
    <mergeCell ref="F12:J12"/>
    <mergeCell ref="F13:J13"/>
    <mergeCell ref="F14:J14"/>
    <mergeCell ref="F15:J15"/>
    <mergeCell ref="F16:J16"/>
    <mergeCell ref="F17:J17"/>
    <mergeCell ref="F18:J18"/>
    <mergeCell ref="F19:J19"/>
    <mergeCell ref="F20:J20"/>
    <mergeCell ref="F21:J21"/>
    <mergeCell ref="F27:J27"/>
    <mergeCell ref="F28:J28"/>
    <mergeCell ref="F29:J29"/>
    <mergeCell ref="F30:J30"/>
    <mergeCell ref="F22:J22"/>
    <mergeCell ref="F23:J23"/>
    <mergeCell ref="F24:J24"/>
    <mergeCell ref="F25:J25"/>
    <mergeCell ref="F26:J26"/>
  </mergeCells>
  <phoneticPr fontId="8" type="noConversion"/>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2F84-F3C1-4195-B525-BD962665282C}">
  <dimension ref="A5:J51"/>
  <sheetViews>
    <sheetView tabSelected="1" topLeftCell="A35" zoomScaleNormal="100" workbookViewId="0">
      <selection activeCell="F46" sqref="F46:J47"/>
    </sheetView>
  </sheetViews>
  <sheetFormatPr baseColWidth="10" defaultRowHeight="15" x14ac:dyDescent="0.25"/>
  <cols>
    <col min="1" max="1" width="5.42578125" customWidth="1"/>
    <col min="2" max="2" width="29" customWidth="1"/>
    <col min="3" max="3" width="39.140625" customWidth="1"/>
    <col min="4" max="4" width="16.42578125" style="1" customWidth="1"/>
    <col min="5" max="5" width="11.42578125" style="21" customWidth="1"/>
  </cols>
  <sheetData>
    <row r="5" spans="1:10" ht="23.25" x14ac:dyDescent="0.25">
      <c r="A5" s="51" t="s">
        <v>227</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416</v>
      </c>
      <c r="B7" s="51"/>
      <c r="C7" s="51"/>
      <c r="D7" s="51"/>
      <c r="E7" s="51"/>
      <c r="F7" s="51"/>
      <c r="G7" s="51"/>
      <c r="H7" s="51"/>
      <c r="I7" s="51"/>
      <c r="J7" s="51"/>
    </row>
    <row r="8" spans="1:10" ht="23.25" customHeight="1" x14ac:dyDescent="0.25">
      <c r="A8" s="38"/>
      <c r="B8" s="65" t="s">
        <v>402</v>
      </c>
      <c r="C8" s="65"/>
      <c r="D8" s="65"/>
      <c r="E8" s="65"/>
      <c r="F8" s="65"/>
      <c r="G8" s="65"/>
      <c r="H8" s="65"/>
      <c r="I8" s="65"/>
      <c r="J8" s="65"/>
    </row>
    <row r="9" spans="1:10" s="11" customFormat="1" ht="21" customHeight="1" x14ac:dyDescent="0.2">
      <c r="A9" s="60" t="s">
        <v>0</v>
      </c>
      <c r="B9" s="60" t="s">
        <v>228</v>
      </c>
      <c r="C9" s="60" t="s">
        <v>231</v>
      </c>
      <c r="D9" s="60" t="s">
        <v>1</v>
      </c>
      <c r="E9" s="61" t="s">
        <v>5</v>
      </c>
      <c r="F9" s="62" t="s">
        <v>225</v>
      </c>
      <c r="G9" s="63"/>
      <c r="H9" s="63"/>
      <c r="I9" s="64"/>
      <c r="J9" s="59" t="s">
        <v>224</v>
      </c>
    </row>
    <row r="10" spans="1:10" s="14" customFormat="1" ht="109.5" customHeight="1" x14ac:dyDescent="0.2">
      <c r="A10" s="53"/>
      <c r="B10" s="53"/>
      <c r="C10" s="53"/>
      <c r="D10" s="53"/>
      <c r="E10" s="55"/>
      <c r="F10" s="17" t="s">
        <v>230</v>
      </c>
      <c r="G10" s="17" t="s">
        <v>221</v>
      </c>
      <c r="H10" s="17" t="s">
        <v>222</v>
      </c>
      <c r="I10" s="17" t="s">
        <v>223</v>
      </c>
      <c r="J10" s="47"/>
    </row>
    <row r="11" spans="1:10" s="34" customFormat="1" ht="25.5" customHeight="1" x14ac:dyDescent="0.25">
      <c r="A11" s="15">
        <v>1</v>
      </c>
      <c r="B11" s="12" t="s">
        <v>229</v>
      </c>
      <c r="C11" s="13" t="s">
        <v>380</v>
      </c>
      <c r="D11" s="15">
        <v>2586092</v>
      </c>
      <c r="E11" s="20">
        <v>80473941</v>
      </c>
      <c r="F11" s="18">
        <v>22</v>
      </c>
      <c r="G11" s="18">
        <v>8</v>
      </c>
      <c r="H11" s="18">
        <v>3.4</v>
      </c>
      <c r="I11" s="15">
        <v>0</v>
      </c>
      <c r="J11" s="16">
        <f t="shared" ref="J11:J27" si="0">+SUM(F11:I11)</f>
        <v>33.4</v>
      </c>
    </row>
    <row r="12" spans="1:10" s="34" customFormat="1" ht="25.5" customHeight="1" x14ac:dyDescent="0.25">
      <c r="A12" s="15">
        <v>2</v>
      </c>
      <c r="B12" s="12" t="s">
        <v>229</v>
      </c>
      <c r="C12" s="13" t="s">
        <v>299</v>
      </c>
      <c r="D12" s="15">
        <v>2586058</v>
      </c>
      <c r="E12" s="20">
        <v>75223235</v>
      </c>
      <c r="F12" s="18">
        <v>10</v>
      </c>
      <c r="G12" s="18">
        <v>22</v>
      </c>
      <c r="H12" s="18">
        <v>0.4</v>
      </c>
      <c r="I12" s="15">
        <v>0</v>
      </c>
      <c r="J12" s="16">
        <f t="shared" si="0"/>
        <v>32.4</v>
      </c>
    </row>
    <row r="13" spans="1:10" s="34" customFormat="1" ht="25.5" customHeight="1" x14ac:dyDescent="0.25">
      <c r="A13" s="15">
        <v>3</v>
      </c>
      <c r="B13" s="12" t="s">
        <v>229</v>
      </c>
      <c r="C13" s="13" t="s">
        <v>271</v>
      </c>
      <c r="D13" s="15">
        <v>2586014</v>
      </c>
      <c r="E13" s="20">
        <v>45196775</v>
      </c>
      <c r="F13" s="18">
        <v>14</v>
      </c>
      <c r="G13" s="18">
        <v>14</v>
      </c>
      <c r="H13" s="18">
        <v>1</v>
      </c>
      <c r="I13" s="15">
        <v>0</v>
      </c>
      <c r="J13" s="16">
        <f t="shared" si="0"/>
        <v>29</v>
      </c>
    </row>
    <row r="14" spans="1:10" s="34" customFormat="1" ht="25.5" customHeight="1" x14ac:dyDescent="0.25">
      <c r="A14" s="15">
        <v>4</v>
      </c>
      <c r="B14" s="12" t="s">
        <v>229</v>
      </c>
      <c r="C14" s="13" t="s">
        <v>292</v>
      </c>
      <c r="D14" s="15">
        <v>2586044</v>
      </c>
      <c r="E14" s="20">
        <v>80254706</v>
      </c>
      <c r="F14" s="18">
        <v>0</v>
      </c>
      <c r="G14" s="18">
        <v>12</v>
      </c>
      <c r="H14" s="18">
        <v>10.5</v>
      </c>
      <c r="I14" s="15">
        <v>0</v>
      </c>
      <c r="J14" s="16">
        <f t="shared" si="0"/>
        <v>22.5</v>
      </c>
    </row>
    <row r="15" spans="1:10" s="34" customFormat="1" ht="25.5" customHeight="1" x14ac:dyDescent="0.25">
      <c r="A15" s="15">
        <v>5</v>
      </c>
      <c r="B15" s="12" t="s">
        <v>229</v>
      </c>
      <c r="C15" s="13" t="s">
        <v>293</v>
      </c>
      <c r="D15" s="15">
        <v>2586047</v>
      </c>
      <c r="E15" s="20">
        <v>80677944</v>
      </c>
      <c r="F15" s="18">
        <v>14</v>
      </c>
      <c r="G15" s="18">
        <v>4</v>
      </c>
      <c r="H15" s="18">
        <v>0</v>
      </c>
      <c r="I15" s="15">
        <v>0</v>
      </c>
      <c r="J15" s="16">
        <f t="shared" si="0"/>
        <v>18</v>
      </c>
    </row>
    <row r="16" spans="1:10" s="34" customFormat="1" ht="25.5" customHeight="1" x14ac:dyDescent="0.25">
      <c r="A16" s="15">
        <v>6</v>
      </c>
      <c r="B16" s="12" t="s">
        <v>229</v>
      </c>
      <c r="C16" s="13" t="s">
        <v>278</v>
      </c>
      <c r="D16" s="15" t="s">
        <v>284</v>
      </c>
      <c r="E16" s="20">
        <v>40211216</v>
      </c>
      <c r="F16" s="18">
        <v>0</v>
      </c>
      <c r="G16" s="18">
        <v>12</v>
      </c>
      <c r="H16" s="18">
        <v>5.8</v>
      </c>
      <c r="I16" s="15">
        <v>0</v>
      </c>
      <c r="J16" s="16">
        <f t="shared" si="0"/>
        <v>17.8</v>
      </c>
    </row>
    <row r="17" spans="1:10" s="34" customFormat="1" ht="25.5" customHeight="1" x14ac:dyDescent="0.25">
      <c r="A17" s="15">
        <v>7</v>
      </c>
      <c r="B17" s="12" t="s">
        <v>229</v>
      </c>
      <c r="C17" s="13" t="s">
        <v>333</v>
      </c>
      <c r="D17" s="15">
        <v>2586106</v>
      </c>
      <c r="E17" s="20">
        <v>1678504</v>
      </c>
      <c r="F17" s="18">
        <v>0</v>
      </c>
      <c r="G17" s="18">
        <v>12</v>
      </c>
      <c r="H17" s="18">
        <v>5.8</v>
      </c>
      <c r="I17" s="15">
        <v>0</v>
      </c>
      <c r="J17" s="16">
        <f t="shared" si="0"/>
        <v>17.8</v>
      </c>
    </row>
    <row r="18" spans="1:10" s="34" customFormat="1" ht="25.5" customHeight="1" x14ac:dyDescent="0.25">
      <c r="A18" s="15">
        <v>8</v>
      </c>
      <c r="B18" s="12" t="s">
        <v>229</v>
      </c>
      <c r="C18" s="13" t="s">
        <v>316</v>
      </c>
      <c r="D18" s="15">
        <v>2586076</v>
      </c>
      <c r="E18" s="20">
        <v>40033594</v>
      </c>
      <c r="F18" s="18">
        <v>0</v>
      </c>
      <c r="G18" s="18">
        <v>8</v>
      </c>
      <c r="H18" s="18">
        <v>8.9</v>
      </c>
      <c r="I18" s="15">
        <v>0</v>
      </c>
      <c r="J18" s="16">
        <f t="shared" si="0"/>
        <v>16.899999999999999</v>
      </c>
    </row>
    <row r="19" spans="1:10" s="34" customFormat="1" ht="25.5" customHeight="1" x14ac:dyDescent="0.25">
      <c r="A19" s="15">
        <v>9</v>
      </c>
      <c r="B19" s="12" t="s">
        <v>229</v>
      </c>
      <c r="C19" s="13" t="s">
        <v>240</v>
      </c>
      <c r="D19" s="15">
        <v>2585766</v>
      </c>
      <c r="E19" s="20">
        <v>17867983</v>
      </c>
      <c r="F19" s="18">
        <v>10</v>
      </c>
      <c r="G19" s="18">
        <v>4</v>
      </c>
      <c r="H19" s="18">
        <v>1.2</v>
      </c>
      <c r="I19" s="15">
        <v>0</v>
      </c>
      <c r="J19" s="16">
        <f t="shared" si="0"/>
        <v>15.2</v>
      </c>
    </row>
    <row r="20" spans="1:10" s="34" customFormat="1" ht="25.5" customHeight="1" x14ac:dyDescent="0.25">
      <c r="A20" s="15">
        <v>10</v>
      </c>
      <c r="B20" s="12" t="s">
        <v>229</v>
      </c>
      <c r="C20" s="13" t="s">
        <v>321</v>
      </c>
      <c r="D20" s="15">
        <v>2586089</v>
      </c>
      <c r="E20" s="20">
        <v>27074568</v>
      </c>
      <c r="F20" s="18">
        <v>0</v>
      </c>
      <c r="G20" s="18">
        <v>12</v>
      </c>
      <c r="H20" s="18">
        <v>2.4</v>
      </c>
      <c r="I20" s="15">
        <v>0</v>
      </c>
      <c r="J20" s="16">
        <f t="shared" si="0"/>
        <v>14.4</v>
      </c>
    </row>
    <row r="21" spans="1:10" s="34" customFormat="1" ht="25.5" customHeight="1" x14ac:dyDescent="0.25">
      <c r="A21" s="15">
        <v>11</v>
      </c>
      <c r="B21" s="12" t="s">
        <v>229</v>
      </c>
      <c r="C21" s="13" t="s">
        <v>355</v>
      </c>
      <c r="D21" s="15">
        <v>2586153</v>
      </c>
      <c r="E21" s="20">
        <v>27578958</v>
      </c>
      <c r="F21" s="18">
        <v>0</v>
      </c>
      <c r="G21" s="18">
        <v>6</v>
      </c>
      <c r="H21" s="18">
        <v>8.1</v>
      </c>
      <c r="I21" s="15">
        <v>0</v>
      </c>
      <c r="J21" s="16">
        <f t="shared" si="0"/>
        <v>14.1</v>
      </c>
    </row>
    <row r="22" spans="1:10" s="34" customFormat="1" ht="25.5" customHeight="1" x14ac:dyDescent="0.25">
      <c r="A22" s="15">
        <v>12</v>
      </c>
      <c r="B22" s="12" t="s">
        <v>229</v>
      </c>
      <c r="C22" s="13" t="s">
        <v>270</v>
      </c>
      <c r="D22" s="15">
        <v>2586013</v>
      </c>
      <c r="E22" s="20">
        <v>45139021</v>
      </c>
      <c r="F22" s="18">
        <v>10</v>
      </c>
      <c r="G22" s="18">
        <v>2</v>
      </c>
      <c r="H22" s="18">
        <v>1.4</v>
      </c>
      <c r="I22" s="15">
        <v>0</v>
      </c>
      <c r="J22" s="16">
        <f t="shared" si="0"/>
        <v>13.4</v>
      </c>
    </row>
    <row r="23" spans="1:10" s="34" customFormat="1" ht="25.5" customHeight="1" x14ac:dyDescent="0.25">
      <c r="A23" s="15">
        <v>13</v>
      </c>
      <c r="B23" s="12" t="s">
        <v>229</v>
      </c>
      <c r="C23" s="13" t="s">
        <v>345</v>
      </c>
      <c r="D23" s="15">
        <v>2586134</v>
      </c>
      <c r="E23" s="20">
        <v>18170178</v>
      </c>
      <c r="F23" s="18">
        <v>0</v>
      </c>
      <c r="G23" s="18">
        <v>4</v>
      </c>
      <c r="H23" s="18">
        <v>7.6</v>
      </c>
      <c r="I23" s="15">
        <v>0</v>
      </c>
      <c r="J23" s="16">
        <f t="shared" si="0"/>
        <v>11.6</v>
      </c>
    </row>
    <row r="24" spans="1:10" s="34" customFormat="1" ht="25.5" customHeight="1" x14ac:dyDescent="0.25">
      <c r="A24" s="15">
        <v>14</v>
      </c>
      <c r="B24" s="12" t="s">
        <v>229</v>
      </c>
      <c r="C24" s="13" t="s">
        <v>363</v>
      </c>
      <c r="D24" s="15">
        <v>2586168</v>
      </c>
      <c r="E24" s="20">
        <v>817981</v>
      </c>
      <c r="F24" s="18">
        <v>5</v>
      </c>
      <c r="G24" s="18">
        <v>4</v>
      </c>
      <c r="H24" s="18">
        <v>2</v>
      </c>
      <c r="I24" s="15">
        <v>0</v>
      </c>
      <c r="J24" s="16">
        <f t="shared" si="0"/>
        <v>11</v>
      </c>
    </row>
    <row r="25" spans="1:10" s="34" customFormat="1" ht="25.5" customHeight="1" x14ac:dyDescent="0.25">
      <c r="A25" s="15">
        <v>15</v>
      </c>
      <c r="B25" s="12" t="s">
        <v>229</v>
      </c>
      <c r="C25" s="13" t="s">
        <v>308</v>
      </c>
      <c r="D25" s="15">
        <v>2586063</v>
      </c>
      <c r="E25" s="20">
        <v>27081548</v>
      </c>
      <c r="F25" s="18">
        <v>0</v>
      </c>
      <c r="G25" s="18">
        <v>10</v>
      </c>
      <c r="H25" s="18">
        <v>0</v>
      </c>
      <c r="I25" s="15">
        <v>0</v>
      </c>
      <c r="J25" s="16">
        <f t="shared" si="0"/>
        <v>10</v>
      </c>
    </row>
    <row r="26" spans="1:10" s="35" customFormat="1" ht="25.5" customHeight="1" x14ac:dyDescent="0.25">
      <c r="A26" s="15">
        <v>16</v>
      </c>
      <c r="B26" s="25" t="s">
        <v>229</v>
      </c>
      <c r="C26" s="25" t="s">
        <v>285</v>
      </c>
      <c r="D26" s="26" t="s">
        <v>331</v>
      </c>
      <c r="E26" s="27">
        <v>41286773</v>
      </c>
      <c r="F26" s="26">
        <v>5</v>
      </c>
      <c r="G26" s="26">
        <v>4</v>
      </c>
      <c r="H26" s="26">
        <v>0</v>
      </c>
      <c r="I26" s="26">
        <v>0</v>
      </c>
      <c r="J26" s="28">
        <f t="shared" si="0"/>
        <v>9</v>
      </c>
    </row>
    <row r="27" spans="1:10" s="35" customFormat="1" ht="25.5" customHeight="1" x14ac:dyDescent="0.25">
      <c r="A27" s="15">
        <v>17</v>
      </c>
      <c r="B27" s="25" t="s">
        <v>229</v>
      </c>
      <c r="C27" s="25" t="s">
        <v>365</v>
      </c>
      <c r="D27" s="26">
        <v>2586205</v>
      </c>
      <c r="E27" s="27">
        <v>5585181</v>
      </c>
      <c r="F27" s="26">
        <v>0</v>
      </c>
      <c r="G27" s="26">
        <v>0</v>
      </c>
      <c r="H27" s="26">
        <v>6.4</v>
      </c>
      <c r="I27" s="26"/>
      <c r="J27" s="28">
        <f t="shared" si="0"/>
        <v>6.4</v>
      </c>
    </row>
    <row r="28" spans="1:10" s="35" customFormat="1" ht="25.5" customHeight="1" x14ac:dyDescent="0.25">
      <c r="A28" s="15">
        <v>18</v>
      </c>
      <c r="B28" s="25" t="s">
        <v>229</v>
      </c>
      <c r="C28" s="25" t="s">
        <v>277</v>
      </c>
      <c r="D28" s="26">
        <v>2586022</v>
      </c>
      <c r="E28" s="27">
        <v>80653238</v>
      </c>
      <c r="F28" s="26">
        <v>0</v>
      </c>
      <c r="G28" s="26">
        <v>2</v>
      </c>
      <c r="H28" s="26">
        <v>3.2</v>
      </c>
      <c r="I28" s="26">
        <v>0</v>
      </c>
      <c r="J28" s="28">
        <f>SUM(F28:I28)</f>
        <v>5.2</v>
      </c>
    </row>
    <row r="29" spans="1:10" s="35" customFormat="1" ht="25.5" customHeight="1" x14ac:dyDescent="0.25">
      <c r="A29" s="15">
        <v>19</v>
      </c>
      <c r="B29" s="25" t="s">
        <v>229</v>
      </c>
      <c r="C29" s="25" t="s">
        <v>364</v>
      </c>
      <c r="D29" s="26">
        <v>2586170</v>
      </c>
      <c r="E29" s="27">
        <v>1541730</v>
      </c>
      <c r="F29" s="26">
        <v>0</v>
      </c>
      <c r="G29" s="26">
        <v>0</v>
      </c>
      <c r="H29" s="26">
        <v>4.5999999999999996</v>
      </c>
      <c r="I29" s="26">
        <v>0</v>
      </c>
      <c r="J29" s="28">
        <f>+SUM(F29:I29)</f>
        <v>4.5999999999999996</v>
      </c>
    </row>
    <row r="30" spans="1:10" s="35" customFormat="1" ht="25.5" customHeight="1" x14ac:dyDescent="0.25">
      <c r="A30" s="15">
        <v>20</v>
      </c>
      <c r="B30" s="25" t="s">
        <v>229</v>
      </c>
      <c r="C30" s="25" t="s">
        <v>311</v>
      </c>
      <c r="D30" s="26">
        <v>2586070</v>
      </c>
      <c r="E30" s="27">
        <v>16409869</v>
      </c>
      <c r="F30" s="26">
        <v>0</v>
      </c>
      <c r="G30" s="26">
        <v>2</v>
      </c>
      <c r="H30" s="26">
        <v>2.4</v>
      </c>
      <c r="I30" s="26">
        <v>0</v>
      </c>
      <c r="J30" s="28">
        <f>+SUM(F30:I30)</f>
        <v>4.4000000000000004</v>
      </c>
    </row>
    <row r="31" spans="1:10" s="35" customFormat="1" ht="25.5" customHeight="1" x14ac:dyDescent="0.25">
      <c r="A31" s="15">
        <v>21</v>
      </c>
      <c r="B31" s="25" t="s">
        <v>229</v>
      </c>
      <c r="C31" s="25" t="s">
        <v>368</v>
      </c>
      <c r="D31" s="26">
        <v>2586171</v>
      </c>
      <c r="E31" s="27">
        <v>74428594</v>
      </c>
      <c r="F31" s="26">
        <v>0</v>
      </c>
      <c r="G31" s="26">
        <v>4</v>
      </c>
      <c r="H31" s="26">
        <v>0</v>
      </c>
      <c r="I31" s="26">
        <v>0</v>
      </c>
      <c r="J31" s="28">
        <f>+SUM(F31:I31)</f>
        <v>4</v>
      </c>
    </row>
    <row r="32" spans="1:10" s="35" customFormat="1" ht="25.5" customHeight="1" x14ac:dyDescent="0.25">
      <c r="A32" s="15">
        <v>22</v>
      </c>
      <c r="B32" s="25" t="s">
        <v>229</v>
      </c>
      <c r="C32" s="25" t="s">
        <v>332</v>
      </c>
      <c r="D32" s="26">
        <v>2586105</v>
      </c>
      <c r="E32" s="27">
        <v>41405387</v>
      </c>
      <c r="F32" s="26">
        <v>0</v>
      </c>
      <c r="G32" s="26">
        <v>0</v>
      </c>
      <c r="H32" s="26">
        <v>2</v>
      </c>
      <c r="I32" s="26">
        <v>0</v>
      </c>
      <c r="J32" s="28">
        <f>+SUM(F32:I32)</f>
        <v>2</v>
      </c>
    </row>
    <row r="33" spans="1:10" s="34" customFormat="1" ht="25.5" customHeight="1" x14ac:dyDescent="0.25">
      <c r="A33" s="15">
        <v>23</v>
      </c>
      <c r="B33" s="12" t="s">
        <v>229</v>
      </c>
      <c r="C33" s="13" t="s">
        <v>336</v>
      </c>
      <c r="D33" s="15">
        <v>2586109</v>
      </c>
      <c r="E33" s="20">
        <v>45045496</v>
      </c>
      <c r="F33" s="18">
        <v>0</v>
      </c>
      <c r="G33" s="18">
        <v>0</v>
      </c>
      <c r="H33" s="18">
        <v>0.6</v>
      </c>
      <c r="I33" s="15">
        <v>0</v>
      </c>
      <c r="J33" s="16">
        <f>+SUM(F33:I33)</f>
        <v>0.6</v>
      </c>
    </row>
    <row r="34" spans="1:10" s="34" customFormat="1" ht="25.5" customHeight="1" x14ac:dyDescent="0.25">
      <c r="A34" s="15">
        <v>24</v>
      </c>
      <c r="B34" s="12" t="s">
        <v>229</v>
      </c>
      <c r="C34" s="13" t="s">
        <v>314</v>
      </c>
      <c r="D34" s="15">
        <v>2586073</v>
      </c>
      <c r="E34" s="20">
        <v>10433426</v>
      </c>
      <c r="F34" s="18">
        <v>0</v>
      </c>
      <c r="G34" s="18">
        <v>0</v>
      </c>
      <c r="H34" s="18">
        <v>0</v>
      </c>
      <c r="I34" s="15">
        <v>0</v>
      </c>
      <c r="J34" s="15">
        <v>0</v>
      </c>
    </row>
    <row r="35" spans="1:10" s="34" customFormat="1" ht="25.5" customHeight="1" x14ac:dyDescent="0.25">
      <c r="A35" s="15">
        <v>25</v>
      </c>
      <c r="B35" s="12" t="s">
        <v>229</v>
      </c>
      <c r="C35" s="13" t="s">
        <v>319</v>
      </c>
      <c r="D35" s="15">
        <v>2586087</v>
      </c>
      <c r="E35" s="20">
        <v>42522594</v>
      </c>
      <c r="F35" s="18">
        <v>0</v>
      </c>
      <c r="G35" s="18">
        <v>0</v>
      </c>
      <c r="H35" s="18">
        <v>0</v>
      </c>
      <c r="I35" s="15">
        <v>0</v>
      </c>
      <c r="J35" s="15">
        <v>0</v>
      </c>
    </row>
    <row r="36" spans="1:10" s="34" customFormat="1" ht="25.5" customHeight="1" x14ac:dyDescent="0.25">
      <c r="A36" s="15">
        <v>26</v>
      </c>
      <c r="B36" s="12" t="s">
        <v>229</v>
      </c>
      <c r="C36" s="13" t="s">
        <v>352</v>
      </c>
      <c r="D36" s="15">
        <v>2586149</v>
      </c>
      <c r="E36" s="20">
        <v>40245405</v>
      </c>
      <c r="F36" s="18">
        <v>0</v>
      </c>
      <c r="G36" s="18">
        <v>0</v>
      </c>
      <c r="H36" s="18">
        <v>0</v>
      </c>
      <c r="I36" s="15">
        <v>0</v>
      </c>
      <c r="J36" s="15">
        <v>0</v>
      </c>
    </row>
    <row r="37" spans="1:10" s="34" customFormat="1" ht="25.5" customHeight="1" x14ac:dyDescent="0.25">
      <c r="A37" s="15">
        <v>27</v>
      </c>
      <c r="B37" s="12" t="s">
        <v>229</v>
      </c>
      <c r="C37" s="13" t="s">
        <v>323</v>
      </c>
      <c r="D37" s="15">
        <v>2586094</v>
      </c>
      <c r="E37" s="20">
        <v>77572982</v>
      </c>
      <c r="F37" s="18">
        <v>0</v>
      </c>
      <c r="G37" s="18">
        <v>0</v>
      </c>
      <c r="H37" s="18">
        <v>0</v>
      </c>
      <c r="I37" s="15">
        <v>0</v>
      </c>
      <c r="J37" s="15">
        <v>0</v>
      </c>
    </row>
    <row r="38" spans="1:10" s="34" customFormat="1" ht="25.5" customHeight="1" x14ac:dyDescent="0.25">
      <c r="A38" s="15">
        <v>28</v>
      </c>
      <c r="B38" s="12" t="s">
        <v>229</v>
      </c>
      <c r="C38" s="13" t="s">
        <v>286</v>
      </c>
      <c r="D38" s="15">
        <v>2586036</v>
      </c>
      <c r="E38" s="20">
        <v>72276741</v>
      </c>
      <c r="F38" s="18">
        <v>0</v>
      </c>
      <c r="G38" s="18">
        <v>0</v>
      </c>
      <c r="H38" s="18">
        <v>0</v>
      </c>
      <c r="I38" s="15">
        <v>0</v>
      </c>
      <c r="J38" s="15">
        <v>0</v>
      </c>
    </row>
    <row r="39" spans="1:10" s="34" customFormat="1" ht="25.5" customHeight="1" x14ac:dyDescent="0.25">
      <c r="A39" s="15">
        <v>29</v>
      </c>
      <c r="B39" s="12" t="s">
        <v>229</v>
      </c>
      <c r="C39" s="13" t="s">
        <v>237</v>
      </c>
      <c r="D39" s="15">
        <v>2585755</v>
      </c>
      <c r="E39" s="20">
        <v>838623</v>
      </c>
      <c r="F39" s="42" t="s">
        <v>399</v>
      </c>
      <c r="G39" s="43"/>
      <c r="H39" s="43"/>
      <c r="I39" s="43"/>
      <c r="J39" s="44"/>
    </row>
    <row r="40" spans="1:10" s="34" customFormat="1" ht="25.5" customHeight="1" x14ac:dyDescent="0.25">
      <c r="A40" s="15">
        <v>30</v>
      </c>
      <c r="B40" s="12" t="s">
        <v>229</v>
      </c>
      <c r="C40" s="13" t="s">
        <v>247</v>
      </c>
      <c r="D40" s="15">
        <v>2585796</v>
      </c>
      <c r="E40" s="20">
        <v>70823445</v>
      </c>
      <c r="F40" s="42" t="s">
        <v>399</v>
      </c>
      <c r="G40" s="43"/>
      <c r="H40" s="43"/>
      <c r="I40" s="43"/>
      <c r="J40" s="44"/>
    </row>
    <row r="41" spans="1:10" s="34" customFormat="1" ht="25.5" customHeight="1" x14ac:dyDescent="0.25">
      <c r="A41" s="15">
        <v>31</v>
      </c>
      <c r="B41" s="12" t="s">
        <v>229</v>
      </c>
      <c r="C41" s="13" t="s">
        <v>261</v>
      </c>
      <c r="D41" s="15">
        <v>2585998</v>
      </c>
      <c r="E41" s="20">
        <v>40422480</v>
      </c>
      <c r="F41" s="42" t="s">
        <v>399</v>
      </c>
      <c r="G41" s="43"/>
      <c r="H41" s="43"/>
      <c r="I41" s="43"/>
      <c r="J41" s="44"/>
    </row>
    <row r="42" spans="1:10" s="34" customFormat="1" ht="25.5" customHeight="1" x14ac:dyDescent="0.25">
      <c r="A42" s="15">
        <v>32</v>
      </c>
      <c r="B42" s="12" t="s">
        <v>229</v>
      </c>
      <c r="C42" s="13" t="s">
        <v>266</v>
      </c>
      <c r="D42" s="15">
        <v>2586008</v>
      </c>
      <c r="E42" s="20">
        <v>48063242</v>
      </c>
      <c r="F42" s="42" t="s">
        <v>399</v>
      </c>
      <c r="G42" s="43"/>
      <c r="H42" s="43"/>
      <c r="I42" s="43"/>
      <c r="J42" s="44"/>
    </row>
    <row r="43" spans="1:10" s="34" customFormat="1" ht="25.5" customHeight="1" x14ac:dyDescent="0.25">
      <c r="A43" s="15">
        <v>33</v>
      </c>
      <c r="B43" s="12" t="s">
        <v>229</v>
      </c>
      <c r="C43" s="13" t="s">
        <v>287</v>
      </c>
      <c r="D43" s="15">
        <v>2586038</v>
      </c>
      <c r="E43" s="20">
        <v>71069412</v>
      </c>
      <c r="F43" s="42" t="s">
        <v>399</v>
      </c>
      <c r="G43" s="43"/>
      <c r="H43" s="43"/>
      <c r="I43" s="43"/>
      <c r="J43" s="44"/>
    </row>
    <row r="44" spans="1:10" s="34" customFormat="1" ht="25.5" customHeight="1" x14ac:dyDescent="0.25">
      <c r="A44" s="15">
        <v>34</v>
      </c>
      <c r="B44" s="12" t="s">
        <v>229</v>
      </c>
      <c r="C44" s="13" t="s">
        <v>317</v>
      </c>
      <c r="D44" s="15">
        <v>2586077</v>
      </c>
      <c r="E44" s="20">
        <v>41373899</v>
      </c>
      <c r="F44" s="42" t="s">
        <v>399</v>
      </c>
      <c r="G44" s="43"/>
      <c r="H44" s="43"/>
      <c r="I44" s="43"/>
      <c r="J44" s="44"/>
    </row>
    <row r="45" spans="1:10" s="34" customFormat="1" ht="25.5" customHeight="1" x14ac:dyDescent="0.25">
      <c r="A45" s="15">
        <v>35</v>
      </c>
      <c r="B45" s="12" t="s">
        <v>229</v>
      </c>
      <c r="C45" s="13" t="s">
        <v>382</v>
      </c>
      <c r="D45" s="15">
        <v>2586099</v>
      </c>
      <c r="E45" s="20">
        <v>23465340</v>
      </c>
      <c r="F45" s="42" t="s">
        <v>399</v>
      </c>
      <c r="G45" s="43"/>
      <c r="H45" s="43"/>
      <c r="I45" s="43"/>
      <c r="J45" s="44"/>
    </row>
    <row r="46" spans="1:10" s="34" customFormat="1" ht="25.5" customHeight="1" x14ac:dyDescent="0.25">
      <c r="A46" s="15">
        <v>36</v>
      </c>
      <c r="B46" s="12" t="s">
        <v>229</v>
      </c>
      <c r="C46" s="13" t="s">
        <v>381</v>
      </c>
      <c r="D46" s="15">
        <v>2586148</v>
      </c>
      <c r="E46" s="20">
        <v>71867894</v>
      </c>
      <c r="F46" s="42" t="s">
        <v>399</v>
      </c>
      <c r="G46" s="43"/>
      <c r="H46" s="43"/>
      <c r="I46" s="43"/>
      <c r="J46" s="44"/>
    </row>
    <row r="47" spans="1:10" s="34" customFormat="1" ht="25.5" customHeight="1" x14ac:dyDescent="0.25">
      <c r="A47" s="15">
        <v>37</v>
      </c>
      <c r="B47" s="12" t="s">
        <v>229</v>
      </c>
      <c r="C47" s="13" t="s">
        <v>418</v>
      </c>
      <c r="D47" s="15" t="s">
        <v>419</v>
      </c>
      <c r="E47" s="20">
        <v>46167988</v>
      </c>
      <c r="F47" s="42" t="s">
        <v>399</v>
      </c>
      <c r="G47" s="43"/>
      <c r="H47" s="43"/>
      <c r="I47" s="43"/>
      <c r="J47" s="44"/>
    </row>
    <row r="48" spans="1:10" s="34" customFormat="1" ht="12.75" x14ac:dyDescent="0.25">
      <c r="A48" s="15">
        <v>38</v>
      </c>
      <c r="B48" s="12" t="s">
        <v>229</v>
      </c>
      <c r="C48" s="13" t="s">
        <v>273</v>
      </c>
      <c r="D48" s="15">
        <v>2586018</v>
      </c>
      <c r="E48" s="20">
        <v>31830417</v>
      </c>
      <c r="F48" s="42" t="s">
        <v>400</v>
      </c>
      <c r="G48" s="43"/>
      <c r="H48" s="43"/>
      <c r="I48" s="43"/>
      <c r="J48" s="44"/>
    </row>
    <row r="49" spans="1:10" s="34" customFormat="1" ht="12.75" x14ac:dyDescent="0.25">
      <c r="A49" s="15">
        <v>39</v>
      </c>
      <c r="B49" s="12" t="s">
        <v>229</v>
      </c>
      <c r="C49" s="13" t="s">
        <v>329</v>
      </c>
      <c r="D49" s="15" t="s">
        <v>330</v>
      </c>
      <c r="E49" s="20">
        <v>22319622</v>
      </c>
      <c r="F49" s="42" t="s">
        <v>400</v>
      </c>
      <c r="G49" s="43"/>
      <c r="H49" s="43"/>
      <c r="I49" s="43"/>
      <c r="J49" s="44"/>
    </row>
    <row r="50" spans="1:10" s="34" customFormat="1" ht="25.5" customHeight="1" x14ac:dyDescent="0.25">
      <c r="A50" s="15">
        <v>40</v>
      </c>
      <c r="B50" s="12" t="s">
        <v>229</v>
      </c>
      <c r="C50" s="13" t="s">
        <v>280</v>
      </c>
      <c r="D50" s="15">
        <v>2586024</v>
      </c>
      <c r="E50" s="20">
        <v>27982908</v>
      </c>
      <c r="F50" s="66" t="s">
        <v>401</v>
      </c>
      <c r="G50" s="67"/>
      <c r="H50" s="67"/>
      <c r="I50" s="67"/>
      <c r="J50" s="68"/>
    </row>
    <row r="51" spans="1:10" s="34" customFormat="1" ht="25.5" customHeight="1" x14ac:dyDescent="0.25">
      <c r="A51" s="15">
        <v>41</v>
      </c>
      <c r="B51" s="12" t="s">
        <v>229</v>
      </c>
      <c r="C51" s="13" t="s">
        <v>318</v>
      </c>
      <c r="D51" s="15">
        <v>2586085</v>
      </c>
      <c r="E51" s="20">
        <v>19822798</v>
      </c>
      <c r="F51" s="66" t="s">
        <v>401</v>
      </c>
      <c r="G51" s="67"/>
      <c r="H51" s="67"/>
      <c r="I51" s="67"/>
      <c r="J51" s="68"/>
    </row>
  </sheetData>
  <autoFilter ref="A10:J31" xr:uid="{1792795C-D70E-416F-B06B-3880C7CCFB62}"/>
  <sortState xmlns:xlrd2="http://schemas.microsoft.com/office/spreadsheetml/2017/richdata2" ref="A11:J55">
    <sortCondition descending="1" ref="J11:J55"/>
  </sortState>
  <mergeCells count="24">
    <mergeCell ref="J9:J10"/>
    <mergeCell ref="A5:J5"/>
    <mergeCell ref="A6:J6"/>
    <mergeCell ref="A7:J7"/>
    <mergeCell ref="A9:A10"/>
    <mergeCell ref="B9:B10"/>
    <mergeCell ref="C9:C10"/>
    <mergeCell ref="D9:D10"/>
    <mergeCell ref="E9:E10"/>
    <mergeCell ref="F9:I9"/>
    <mergeCell ref="B8:J8"/>
    <mergeCell ref="F39:J39"/>
    <mergeCell ref="F40:J40"/>
    <mergeCell ref="F41:J41"/>
    <mergeCell ref="F42:J42"/>
    <mergeCell ref="F48:J48"/>
    <mergeCell ref="F47:J47"/>
    <mergeCell ref="F50:J50"/>
    <mergeCell ref="F51:J51"/>
    <mergeCell ref="F49:J49"/>
    <mergeCell ref="F43:J43"/>
    <mergeCell ref="F44:J44"/>
    <mergeCell ref="F45:J45"/>
    <mergeCell ref="F46:J46"/>
  </mergeCells>
  <phoneticPr fontId="8" type="noConversion"/>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62FE-185A-4142-98D3-1D35D3116B59}">
  <dimension ref="A5:J12"/>
  <sheetViews>
    <sheetView topLeftCell="D6" zoomScaleNormal="100" workbookViewId="0">
      <selection activeCell="O16" sqref="O16"/>
    </sheetView>
  </sheetViews>
  <sheetFormatPr baseColWidth="10" defaultRowHeight="15" x14ac:dyDescent="0.25"/>
  <cols>
    <col min="1" max="1" width="6.28515625" customWidth="1"/>
    <col min="2" max="2" width="30.7109375" customWidth="1"/>
    <col min="3" max="3" width="36.140625" bestFit="1" customWidth="1"/>
    <col min="4" max="4" width="16.42578125" style="1" customWidth="1"/>
    <col min="5" max="5" width="11.42578125" style="21" customWidth="1"/>
  </cols>
  <sheetData>
    <row r="5" spans="1:10" ht="23.25" x14ac:dyDescent="0.25">
      <c r="A5" s="51" t="s">
        <v>227</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409</v>
      </c>
      <c r="B7" s="51"/>
      <c r="C7" s="51"/>
      <c r="D7" s="51"/>
      <c r="E7" s="51"/>
      <c r="F7" s="51"/>
      <c r="G7" s="51"/>
      <c r="H7" s="51"/>
      <c r="I7" s="51"/>
      <c r="J7" s="51"/>
    </row>
    <row r="8" spans="1:10" ht="23.25" customHeight="1" x14ac:dyDescent="0.25">
      <c r="A8" s="65" t="s">
        <v>403</v>
      </c>
      <c r="B8" s="65"/>
      <c r="C8" s="65"/>
      <c r="D8" s="65"/>
      <c r="E8" s="65"/>
      <c r="F8" s="65"/>
      <c r="G8" s="65"/>
      <c r="H8" s="65"/>
      <c r="I8" s="65"/>
      <c r="J8" s="65"/>
    </row>
    <row r="9" spans="1:10" ht="23.25" customHeight="1" x14ac:dyDescent="0.25">
      <c r="A9" s="69"/>
      <c r="B9" s="69"/>
      <c r="C9" s="69"/>
      <c r="D9" s="69"/>
      <c r="E9" s="69"/>
      <c r="F9" s="69"/>
      <c r="G9" s="69"/>
      <c r="H9" s="69"/>
      <c r="I9" s="69"/>
      <c r="J9" s="69"/>
    </row>
    <row r="10" spans="1:10" s="11" customFormat="1" ht="21" customHeight="1" x14ac:dyDescent="0.2">
      <c r="A10" s="60" t="s">
        <v>0</v>
      </c>
      <c r="B10" s="60" t="s">
        <v>228</v>
      </c>
      <c r="C10" s="60" t="s">
        <v>231</v>
      </c>
      <c r="D10" s="60" t="s">
        <v>1</v>
      </c>
      <c r="E10" s="61" t="s">
        <v>5</v>
      </c>
      <c r="F10" s="62" t="s">
        <v>225</v>
      </c>
      <c r="G10" s="63"/>
      <c r="H10" s="63"/>
      <c r="I10" s="64"/>
      <c r="J10" s="59" t="s">
        <v>224</v>
      </c>
    </row>
    <row r="11" spans="1:10" s="14" customFormat="1" ht="126.75" customHeight="1" x14ac:dyDescent="0.2">
      <c r="A11" s="53"/>
      <c r="B11" s="53"/>
      <c r="C11" s="53"/>
      <c r="D11" s="53"/>
      <c r="E11" s="55"/>
      <c r="F11" s="17" t="s">
        <v>230</v>
      </c>
      <c r="G11" s="17" t="s">
        <v>221</v>
      </c>
      <c r="H11" s="17" t="s">
        <v>222</v>
      </c>
      <c r="I11" s="17" t="s">
        <v>223</v>
      </c>
      <c r="J11" s="47"/>
    </row>
    <row r="12" spans="1:10" s="19" customFormat="1" ht="12.75" x14ac:dyDescent="0.2">
      <c r="A12" s="15">
        <v>1</v>
      </c>
      <c r="B12" s="12" t="s">
        <v>232</v>
      </c>
      <c r="C12" s="13" t="s">
        <v>239</v>
      </c>
      <c r="D12" s="15">
        <v>2585758</v>
      </c>
      <c r="E12" s="20">
        <v>41305999</v>
      </c>
      <c r="F12" s="48" t="s">
        <v>410</v>
      </c>
      <c r="G12" s="49"/>
      <c r="H12" s="49"/>
      <c r="I12" s="49"/>
      <c r="J12" s="50"/>
    </row>
  </sheetData>
  <autoFilter ref="A11:J12" xr:uid="{1792795C-D70E-416F-B06B-3880C7CCFB62}"/>
  <mergeCells count="13">
    <mergeCell ref="F12:J12"/>
    <mergeCell ref="A8:J8"/>
    <mergeCell ref="J10:J11"/>
    <mergeCell ref="A5:J5"/>
    <mergeCell ref="A6:J6"/>
    <mergeCell ref="A7:J7"/>
    <mergeCell ref="A10:A11"/>
    <mergeCell ref="B10:B11"/>
    <mergeCell ref="C10:C11"/>
    <mergeCell ref="D10:D11"/>
    <mergeCell ref="E10:E11"/>
    <mergeCell ref="F10:I10"/>
    <mergeCell ref="A9:J9"/>
  </mergeCells>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189A-D35F-4B1F-8D4E-01C0ABDBC9AC}">
  <dimension ref="A5:K14"/>
  <sheetViews>
    <sheetView topLeftCell="A6" zoomScaleNormal="100" workbookViewId="0">
      <selection activeCell="G17" sqref="G17"/>
    </sheetView>
  </sheetViews>
  <sheetFormatPr baseColWidth="10" defaultRowHeight="15" x14ac:dyDescent="0.25"/>
  <cols>
    <col min="1" max="1" width="5.5703125" customWidth="1"/>
    <col min="2" max="2" width="32.140625" customWidth="1"/>
    <col min="3" max="3" width="36.140625" bestFit="1" customWidth="1"/>
    <col min="4" max="4" width="16.42578125" style="1" customWidth="1"/>
    <col min="5" max="5" width="11.42578125" style="21" customWidth="1"/>
    <col min="10" max="10" width="13.140625" customWidth="1"/>
  </cols>
  <sheetData>
    <row r="5" spans="1:11" ht="23.25" x14ac:dyDescent="0.25">
      <c r="A5" s="51" t="s">
        <v>227</v>
      </c>
      <c r="B5" s="51"/>
      <c r="C5" s="51"/>
      <c r="D5" s="51"/>
      <c r="E5" s="51"/>
      <c r="F5" s="51"/>
      <c r="G5" s="51"/>
      <c r="H5" s="51"/>
      <c r="I5" s="51"/>
      <c r="J5" s="51"/>
    </row>
    <row r="6" spans="1:11" ht="23.25" x14ac:dyDescent="0.25">
      <c r="A6" s="51" t="s">
        <v>226</v>
      </c>
      <c r="B6" s="51"/>
      <c r="C6" s="51"/>
      <c r="D6" s="51"/>
      <c r="E6" s="51"/>
      <c r="F6" s="51"/>
      <c r="G6" s="51"/>
      <c r="H6" s="51"/>
      <c r="I6" s="51"/>
      <c r="J6" s="51"/>
    </row>
    <row r="7" spans="1:11" ht="23.25" customHeight="1" x14ac:dyDescent="0.25">
      <c r="A7" s="51" t="s">
        <v>417</v>
      </c>
      <c r="B7" s="51"/>
      <c r="C7" s="51"/>
      <c r="D7" s="51"/>
      <c r="E7" s="51"/>
      <c r="F7" s="51"/>
      <c r="G7" s="51"/>
      <c r="H7" s="51"/>
      <c r="I7" s="51"/>
      <c r="J7" s="51"/>
    </row>
    <row r="8" spans="1:11" ht="23.25" customHeight="1" x14ac:dyDescent="0.25">
      <c r="A8" s="65" t="s">
        <v>404</v>
      </c>
      <c r="B8" s="65"/>
      <c r="C8" s="65"/>
      <c r="D8" s="65"/>
      <c r="E8" s="65"/>
      <c r="F8" s="65"/>
      <c r="G8" s="65"/>
      <c r="H8" s="65"/>
      <c r="I8" s="65"/>
      <c r="J8" s="65"/>
    </row>
    <row r="9" spans="1:11" s="11" customFormat="1" ht="21" customHeight="1" x14ac:dyDescent="0.2">
      <c r="A9" s="60" t="s">
        <v>0</v>
      </c>
      <c r="B9" s="60" t="s">
        <v>228</v>
      </c>
      <c r="C9" s="60" t="s">
        <v>231</v>
      </c>
      <c r="D9" s="60" t="s">
        <v>1</v>
      </c>
      <c r="E9" s="61" t="s">
        <v>5</v>
      </c>
      <c r="F9" s="62" t="s">
        <v>225</v>
      </c>
      <c r="G9" s="63"/>
      <c r="H9" s="63"/>
      <c r="I9" s="64"/>
      <c r="J9" s="59" t="s">
        <v>224</v>
      </c>
    </row>
    <row r="10" spans="1:11" s="14" customFormat="1" ht="126.75" customHeight="1" x14ac:dyDescent="0.2">
      <c r="A10" s="53"/>
      <c r="B10" s="53"/>
      <c r="C10" s="53"/>
      <c r="D10" s="53"/>
      <c r="E10" s="55"/>
      <c r="F10" s="17" t="s">
        <v>230</v>
      </c>
      <c r="G10" s="17" t="s">
        <v>221</v>
      </c>
      <c r="H10" s="17" t="s">
        <v>222</v>
      </c>
      <c r="I10" s="17" t="s">
        <v>223</v>
      </c>
      <c r="J10" s="47"/>
    </row>
    <row r="11" spans="1:11" s="19" customFormat="1" ht="15" customHeight="1" x14ac:dyDescent="0.2">
      <c r="A11" s="15">
        <v>1</v>
      </c>
      <c r="B11" s="12" t="s">
        <v>233</v>
      </c>
      <c r="C11" s="13" t="s">
        <v>244</v>
      </c>
      <c r="D11" s="15">
        <v>2585771</v>
      </c>
      <c r="E11" s="20">
        <v>80062313</v>
      </c>
      <c r="F11" s="70" t="s">
        <v>407</v>
      </c>
      <c r="G11" s="71"/>
      <c r="H11" s="71"/>
      <c r="I11" s="71"/>
      <c r="J11" s="72"/>
      <c r="K11" s="22"/>
    </row>
    <row r="12" spans="1:11" s="19" customFormat="1" ht="15" customHeight="1" x14ac:dyDescent="0.2">
      <c r="A12" s="15">
        <v>2</v>
      </c>
      <c r="B12" s="12" t="s">
        <v>233</v>
      </c>
      <c r="C12" s="13" t="s">
        <v>255</v>
      </c>
      <c r="D12" s="15">
        <v>2585947</v>
      </c>
      <c r="E12" s="20">
        <v>5413539</v>
      </c>
      <c r="F12" s="70" t="s">
        <v>407</v>
      </c>
      <c r="G12" s="71"/>
      <c r="H12" s="71"/>
      <c r="I12" s="71"/>
      <c r="J12" s="72"/>
    </row>
    <row r="13" spans="1:11" s="19" customFormat="1" ht="15" customHeight="1" x14ac:dyDescent="0.2">
      <c r="A13" s="15">
        <v>3</v>
      </c>
      <c r="B13" s="12" t="s">
        <v>233</v>
      </c>
      <c r="C13" s="13" t="s">
        <v>339</v>
      </c>
      <c r="D13" s="15">
        <v>2586119</v>
      </c>
      <c r="E13" s="20">
        <v>46807807</v>
      </c>
      <c r="F13" s="70" t="s">
        <v>407</v>
      </c>
      <c r="G13" s="71"/>
      <c r="H13" s="71"/>
      <c r="I13" s="71"/>
      <c r="J13" s="72"/>
    </row>
    <row r="14" spans="1:11" s="19" customFormat="1" ht="12.75" x14ac:dyDescent="0.2">
      <c r="A14" s="15">
        <v>4</v>
      </c>
      <c r="B14" s="12" t="s">
        <v>347</v>
      </c>
      <c r="C14" s="13" t="s">
        <v>346</v>
      </c>
      <c r="D14" s="15">
        <v>2586136</v>
      </c>
      <c r="E14" s="20">
        <v>43004877</v>
      </c>
      <c r="F14" s="48" t="s">
        <v>410</v>
      </c>
      <c r="G14" s="49"/>
      <c r="H14" s="49"/>
      <c r="I14" s="49"/>
      <c r="J14" s="50"/>
    </row>
  </sheetData>
  <autoFilter ref="A10:J14" xr:uid="{1792795C-D70E-416F-B06B-3880C7CCFB62}"/>
  <mergeCells count="15">
    <mergeCell ref="A5:J5"/>
    <mergeCell ref="A6:J6"/>
    <mergeCell ref="A7:J7"/>
    <mergeCell ref="A9:A10"/>
    <mergeCell ref="B9:B10"/>
    <mergeCell ref="C9:C10"/>
    <mergeCell ref="D9:D10"/>
    <mergeCell ref="E9:E10"/>
    <mergeCell ref="F9:I9"/>
    <mergeCell ref="A8:J8"/>
    <mergeCell ref="F11:J11"/>
    <mergeCell ref="F12:J12"/>
    <mergeCell ref="F13:J13"/>
    <mergeCell ref="F14:J14"/>
    <mergeCell ref="J9:J10"/>
  </mergeCells>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5061-5CA8-4B05-9F38-E01FB1E25A70}">
  <dimension ref="A5:K14"/>
  <sheetViews>
    <sheetView topLeftCell="A3" zoomScaleNormal="100" workbookViewId="0">
      <selection activeCell="L17" sqref="L17"/>
    </sheetView>
  </sheetViews>
  <sheetFormatPr baseColWidth="10" defaultRowHeight="15" x14ac:dyDescent="0.25"/>
  <cols>
    <col min="1" max="1" width="5.28515625" customWidth="1"/>
    <col min="2" max="2" width="23" customWidth="1"/>
    <col min="3" max="3" width="36.140625" bestFit="1" customWidth="1"/>
    <col min="4" max="4" width="16.42578125" style="1" customWidth="1"/>
    <col min="5" max="5" width="11.42578125" style="21" customWidth="1"/>
  </cols>
  <sheetData>
    <row r="5" spans="1:11" ht="23.25" x14ac:dyDescent="0.25">
      <c r="A5" s="51" t="s">
        <v>227</v>
      </c>
      <c r="B5" s="51"/>
      <c r="C5" s="51"/>
      <c r="D5" s="51"/>
      <c r="E5" s="51"/>
      <c r="F5" s="51"/>
      <c r="G5" s="51"/>
      <c r="H5" s="51"/>
      <c r="I5" s="51"/>
      <c r="J5" s="51"/>
    </row>
    <row r="6" spans="1:11" ht="23.25" x14ac:dyDescent="0.25">
      <c r="A6" s="51" t="s">
        <v>226</v>
      </c>
      <c r="B6" s="51"/>
      <c r="C6" s="51"/>
      <c r="D6" s="51"/>
      <c r="E6" s="51"/>
      <c r="F6" s="51"/>
      <c r="G6" s="51"/>
      <c r="H6" s="51"/>
      <c r="I6" s="51"/>
      <c r="J6" s="51"/>
    </row>
    <row r="7" spans="1:11" ht="23.25" customHeight="1" x14ac:dyDescent="0.25">
      <c r="A7" s="51" t="s">
        <v>416</v>
      </c>
      <c r="B7" s="51"/>
      <c r="C7" s="51"/>
      <c r="D7" s="51"/>
      <c r="E7" s="51"/>
      <c r="F7" s="51"/>
      <c r="G7" s="51"/>
      <c r="H7" s="51"/>
      <c r="I7" s="51"/>
      <c r="J7" s="51"/>
    </row>
    <row r="8" spans="1:11" ht="23.25" customHeight="1" x14ac:dyDescent="0.25">
      <c r="A8" s="65" t="s">
        <v>405</v>
      </c>
      <c r="B8" s="65"/>
      <c r="C8" s="65"/>
      <c r="D8" s="65"/>
      <c r="E8" s="65"/>
      <c r="F8" s="65"/>
      <c r="G8" s="65"/>
      <c r="H8" s="65"/>
      <c r="I8" s="65"/>
      <c r="J8" s="65"/>
    </row>
    <row r="9" spans="1:11" s="11" customFormat="1" ht="21" customHeight="1" x14ac:dyDescent="0.2">
      <c r="A9" s="60" t="s">
        <v>0</v>
      </c>
      <c r="B9" s="60" t="s">
        <v>228</v>
      </c>
      <c r="C9" s="60" t="s">
        <v>231</v>
      </c>
      <c r="D9" s="60" t="s">
        <v>1</v>
      </c>
      <c r="E9" s="61" t="s">
        <v>5</v>
      </c>
      <c r="F9" s="62" t="s">
        <v>225</v>
      </c>
      <c r="G9" s="63"/>
      <c r="H9" s="63"/>
      <c r="I9" s="64"/>
      <c r="J9" s="59" t="s">
        <v>224</v>
      </c>
    </row>
    <row r="10" spans="1:11" s="14" customFormat="1" ht="126.75" customHeight="1" x14ac:dyDescent="0.2">
      <c r="A10" s="53"/>
      <c r="B10" s="53"/>
      <c r="C10" s="53"/>
      <c r="D10" s="53"/>
      <c r="E10" s="55"/>
      <c r="F10" s="17" t="s">
        <v>230</v>
      </c>
      <c r="G10" s="17" t="s">
        <v>221</v>
      </c>
      <c r="H10" s="17" t="s">
        <v>222</v>
      </c>
      <c r="I10" s="17" t="s">
        <v>223</v>
      </c>
      <c r="J10" s="47"/>
    </row>
    <row r="11" spans="1:11" s="19" customFormat="1" ht="12.75" x14ac:dyDescent="0.2">
      <c r="A11" s="15">
        <v>1</v>
      </c>
      <c r="B11" s="12" t="s">
        <v>246</v>
      </c>
      <c r="C11" s="13" t="s">
        <v>245</v>
      </c>
      <c r="D11" s="15">
        <v>2585793</v>
      </c>
      <c r="E11" s="20">
        <v>63360018</v>
      </c>
      <c r="F11" s="70" t="s">
        <v>408</v>
      </c>
      <c r="G11" s="71"/>
      <c r="H11" s="71"/>
      <c r="I11" s="71"/>
      <c r="J11" s="72"/>
      <c r="K11" s="23"/>
    </row>
    <row r="12" spans="1:11" s="19" customFormat="1" ht="12.75" x14ac:dyDescent="0.2">
      <c r="A12" s="15">
        <v>2</v>
      </c>
      <c r="B12" s="12" t="s">
        <v>246</v>
      </c>
      <c r="C12" s="13" t="s">
        <v>250</v>
      </c>
      <c r="D12" s="15">
        <v>2585905</v>
      </c>
      <c r="E12" s="20">
        <v>75591598</v>
      </c>
      <c r="F12" s="70" t="s">
        <v>408</v>
      </c>
      <c r="G12" s="71"/>
      <c r="H12" s="71"/>
      <c r="I12" s="71"/>
      <c r="J12" s="72"/>
    </row>
    <row r="13" spans="1:11" s="19" customFormat="1" ht="15" customHeight="1" x14ac:dyDescent="0.2">
      <c r="A13" s="15">
        <v>3</v>
      </c>
      <c r="B13" s="12" t="s">
        <v>246</v>
      </c>
      <c r="C13" s="13" t="s">
        <v>353</v>
      </c>
      <c r="D13" s="15">
        <v>2586151</v>
      </c>
      <c r="E13" s="20">
        <v>70267006</v>
      </c>
      <c r="F13" s="70" t="s">
        <v>408</v>
      </c>
      <c r="G13" s="71"/>
      <c r="H13" s="71"/>
      <c r="I13" s="71"/>
      <c r="J13" s="72"/>
    </row>
    <row r="14" spans="1:11" s="19" customFormat="1" ht="15" customHeight="1" x14ac:dyDescent="0.2">
      <c r="A14" s="15">
        <v>4</v>
      </c>
      <c r="B14" s="12" t="s">
        <v>246</v>
      </c>
      <c r="C14" s="13" t="s">
        <v>361</v>
      </c>
      <c r="D14" s="15">
        <v>2586159</v>
      </c>
      <c r="E14" s="20">
        <v>76088301</v>
      </c>
      <c r="F14" s="70" t="s">
        <v>408</v>
      </c>
      <c r="G14" s="71"/>
      <c r="H14" s="71"/>
      <c r="I14" s="71"/>
      <c r="J14" s="72"/>
    </row>
  </sheetData>
  <autoFilter ref="A10:J14" xr:uid="{1792795C-D70E-416F-B06B-3880C7CCFB62}"/>
  <mergeCells count="15">
    <mergeCell ref="A5:J5"/>
    <mergeCell ref="A6:J6"/>
    <mergeCell ref="A7:J7"/>
    <mergeCell ref="A9:A10"/>
    <mergeCell ref="B9:B10"/>
    <mergeCell ref="C9:C10"/>
    <mergeCell ref="D9:D10"/>
    <mergeCell ref="E9:E10"/>
    <mergeCell ref="F9:I9"/>
    <mergeCell ref="F11:J11"/>
    <mergeCell ref="F12:J12"/>
    <mergeCell ref="F13:J13"/>
    <mergeCell ref="F14:J14"/>
    <mergeCell ref="A8:J8"/>
    <mergeCell ref="J9:J10"/>
  </mergeCells>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INICIAL (2)</vt:lpstr>
      <vt:lpstr>CCSS</vt:lpstr>
      <vt:lpstr>INGLES</vt:lpstr>
      <vt:lpstr>DPCC</vt:lpstr>
      <vt:lpstr>ARTE</vt:lpstr>
      <vt:lpstr>COMUNICACIÓN</vt:lpstr>
      <vt:lpstr>INICIAL</vt:lpstr>
      <vt:lpstr>PRIMARIA</vt:lpstr>
      <vt:lpstr>EPT</vt:lpstr>
      <vt:lpstr>SIN 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UGEL MOYOBAMBA</dc:creator>
  <cp:lastModifiedBy>soporte</cp:lastModifiedBy>
  <cp:lastPrinted>2020-02-01T04:24:16Z</cp:lastPrinted>
  <dcterms:created xsi:type="dcterms:W3CDTF">2020-01-23T22:05:45Z</dcterms:created>
  <dcterms:modified xsi:type="dcterms:W3CDTF">2020-06-14T04:44:47Z</dcterms:modified>
</cp:coreProperties>
</file>